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24226"/>
  <mc:AlternateContent xmlns:mc="http://schemas.openxmlformats.org/markup-compatibility/2006">
    <mc:Choice Requires="x15">
      <x15ac:absPath xmlns:x15ac="http://schemas.microsoft.com/office/spreadsheetml/2010/11/ac" url="https://utdanningsdirektoratet.sharepoint.com/sites/Tilskuddsforvaltning-gruppe/Shared Documents/02 Tilskuddsforvaltning/Budsjettvurderinger ny og endring/Budsjettmal veiledning/"/>
    </mc:Choice>
  </mc:AlternateContent>
  <xr:revisionPtr revIDLastSave="442" documentId="8_{C47AD4C1-4902-4F5E-A565-0E9FF8F5CDB9}" xr6:coauthVersionLast="47" xr6:coauthVersionMax="47" xr10:uidLastSave="{C786A95C-34D7-4AE8-B529-404C0461682A}"/>
  <bookViews>
    <workbookView xWindow="28680" yWindow="-120" windowWidth="29040" windowHeight="15720" firstSheet="1" activeTab="4" xr2:uid="{00000000-000D-0000-FFFF-FFFF00000000}"/>
  </bookViews>
  <sheets>
    <sheet name="Budsjett skole og tilleggsv." sheetId="9" r:id="rId1"/>
    <sheet name="Regneeksempler grunnskole" sheetId="16" r:id="rId2"/>
    <sheet name="Regneeksempler vgs" sheetId="14" r:id="rId3"/>
    <sheet name="Regneeksempel kap 6A" sheetId="15" r:id="rId4"/>
    <sheet name="Skolepenger" sheetId="11" r:id="rId5"/>
  </sheets>
  <definedNames>
    <definedName name="AntallB1">#REF!</definedName>
    <definedName name="AntallB2">#REF!</definedName>
    <definedName name="AntallB3">#REF!</definedName>
    <definedName name="AntallU1">#REF!</definedName>
    <definedName name="AntallU2">#REF!</definedName>
    <definedName name="AntallU3">#REF!</definedName>
    <definedName name="SatsB1">#REF!</definedName>
    <definedName name="SatsB2">#REF!</definedName>
    <definedName name="SatsB3">#REF!</definedName>
    <definedName name="SatsU1">#REF!</definedName>
    <definedName name="SatsU2">#REF!</definedName>
    <definedName name="SatsU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6" i="11" l="1"/>
  <c r="C35" i="11"/>
  <c r="C34" i="11"/>
  <c r="C33" i="11"/>
  <c r="D10" i="11"/>
  <c r="F10" i="11" s="1"/>
  <c r="C10" i="11"/>
  <c r="D33" i="16" l="1"/>
  <c r="E32" i="16"/>
  <c r="E31" i="16"/>
  <c r="D29" i="16"/>
  <c r="E28" i="16"/>
  <c r="F28" i="16" s="1"/>
  <c r="G28" i="16" s="1"/>
  <c r="E27" i="16"/>
  <c r="F27" i="16" s="1"/>
  <c r="G27" i="16" s="1"/>
  <c r="E4" i="16"/>
  <c r="F4" i="16" s="1"/>
  <c r="G4" i="16" s="1"/>
  <c r="E3" i="16"/>
  <c r="F3" i="16" s="1"/>
  <c r="G3" i="16" s="1"/>
  <c r="E20" i="16"/>
  <c r="F20" i="16" s="1"/>
  <c r="G20" i="16" s="1"/>
  <c r="E19" i="16"/>
  <c r="F19" i="16" s="1"/>
  <c r="G19" i="16" s="1"/>
  <c r="E16" i="16"/>
  <c r="F16" i="16" s="1"/>
  <c r="G16" i="16" s="1"/>
  <c r="E15" i="16"/>
  <c r="F15" i="16" s="1"/>
  <c r="G15" i="16" s="1"/>
  <c r="D9" i="16"/>
  <c r="E8" i="16"/>
  <c r="F8" i="16" s="1"/>
  <c r="G8" i="16" s="1"/>
  <c r="E7" i="16"/>
  <c r="F7" i="16" s="1"/>
  <c r="G7" i="16" s="1"/>
  <c r="D5" i="16"/>
  <c r="R127" i="9"/>
  <c r="R125" i="9"/>
  <c r="R124" i="9"/>
  <c r="R123" i="9"/>
  <c r="R121" i="9"/>
  <c r="R119" i="9"/>
  <c r="R117" i="9"/>
  <c r="R116" i="9"/>
  <c r="R115" i="9"/>
  <c r="R114" i="9"/>
  <c r="R112" i="9"/>
  <c r="R111" i="9"/>
  <c r="R110" i="9"/>
  <c r="R109" i="9"/>
  <c r="R107" i="9"/>
  <c r="R106" i="9"/>
  <c r="R105" i="9"/>
  <c r="R104" i="9"/>
  <c r="R102" i="9"/>
  <c r="R101" i="9"/>
  <c r="R100" i="9"/>
  <c r="R99" i="9"/>
  <c r="R98" i="9"/>
  <c r="R97" i="9"/>
  <c r="R95" i="9"/>
  <c r="R94" i="9"/>
  <c r="R93" i="9"/>
  <c r="R92" i="9"/>
  <c r="R90" i="9"/>
  <c r="R89" i="9"/>
  <c r="R88" i="9"/>
  <c r="R87" i="9"/>
  <c r="R86" i="9"/>
  <c r="R84" i="9"/>
  <c r="R83" i="9"/>
  <c r="R82" i="9"/>
  <c r="R81" i="9"/>
  <c r="R80" i="9"/>
  <c r="R79" i="9"/>
  <c r="R78" i="9"/>
  <c r="R77" i="9"/>
  <c r="R76" i="9"/>
  <c r="R74" i="9"/>
  <c r="R73" i="9"/>
  <c r="R72" i="9"/>
  <c r="R71" i="9"/>
  <c r="R70" i="9"/>
  <c r="R68" i="9"/>
  <c r="R67" i="9"/>
  <c r="R66" i="9"/>
  <c r="R65" i="9"/>
  <c r="R64" i="9"/>
  <c r="R63" i="9"/>
  <c r="R61" i="9"/>
  <c r="R60" i="9"/>
  <c r="R59" i="9"/>
  <c r="R58" i="9"/>
  <c r="R57" i="9"/>
  <c r="R55" i="9"/>
  <c r="R54" i="9"/>
  <c r="R53" i="9"/>
  <c r="R52" i="9"/>
  <c r="R51" i="9"/>
  <c r="R49" i="9"/>
  <c r="R48" i="9"/>
  <c r="R47" i="9"/>
  <c r="R46" i="9"/>
  <c r="R45" i="9"/>
  <c r="R44" i="9"/>
  <c r="R43" i="9"/>
  <c r="R42" i="9"/>
  <c r="R40" i="9"/>
  <c r="R39" i="9"/>
  <c r="R38" i="9"/>
  <c r="R37" i="9"/>
  <c r="R35" i="9"/>
  <c r="R34" i="9"/>
  <c r="R33" i="9"/>
  <c r="R32" i="9"/>
  <c r="R31" i="9"/>
  <c r="R30" i="9"/>
  <c r="R29" i="9"/>
  <c r="R28" i="9"/>
  <c r="R27" i="9"/>
  <c r="R26" i="9"/>
  <c r="R25" i="9"/>
  <c r="R23" i="9"/>
  <c r="R19" i="9"/>
  <c r="R18" i="9"/>
  <c r="R16" i="9"/>
  <c r="R7" i="9"/>
  <c r="R5" i="9"/>
  <c r="C29" i="11"/>
  <c r="D29" i="11"/>
  <c r="F29" i="11" s="1"/>
  <c r="C28" i="11"/>
  <c r="D28" i="11"/>
  <c r="F28" i="11" s="1"/>
  <c r="C27" i="11"/>
  <c r="D27" i="11"/>
  <c r="F27" i="11" s="1"/>
  <c r="C26" i="11"/>
  <c r="D26" i="11"/>
  <c r="F26" i="11" s="1"/>
  <c r="Q126" i="9"/>
  <c r="Q118" i="9"/>
  <c r="Q113" i="9"/>
  <c r="Q108" i="9"/>
  <c r="Q103" i="9"/>
  <c r="Q96" i="9"/>
  <c r="Q91" i="9"/>
  <c r="Q85" i="9"/>
  <c r="Q75" i="9"/>
  <c r="Q69" i="9"/>
  <c r="Q62" i="9"/>
  <c r="Q56" i="9"/>
  <c r="Q50" i="9"/>
  <c r="Q41" i="9"/>
  <c r="Q36" i="9"/>
  <c r="Q24" i="9"/>
  <c r="O126" i="9"/>
  <c r="O118" i="9"/>
  <c r="O113" i="9"/>
  <c r="O108" i="9"/>
  <c r="O103" i="9"/>
  <c r="O96" i="9"/>
  <c r="O91" i="9"/>
  <c r="O85" i="9"/>
  <c r="O75" i="9"/>
  <c r="O69" i="9"/>
  <c r="O62" i="9"/>
  <c r="O56" i="9"/>
  <c r="O50" i="9"/>
  <c r="O41" i="9"/>
  <c r="O36" i="9"/>
  <c r="O24" i="9"/>
  <c r="M126" i="9"/>
  <c r="M118" i="9"/>
  <c r="M113" i="9"/>
  <c r="M108" i="9"/>
  <c r="M103" i="9"/>
  <c r="M96" i="9"/>
  <c r="M91" i="9"/>
  <c r="M85" i="9"/>
  <c r="M75" i="9"/>
  <c r="M69" i="9"/>
  <c r="M62" i="9"/>
  <c r="M56" i="9"/>
  <c r="M50" i="9"/>
  <c r="M41" i="9"/>
  <c r="M36" i="9"/>
  <c r="M24" i="9"/>
  <c r="I126" i="9"/>
  <c r="I118" i="9"/>
  <c r="I113" i="9"/>
  <c r="I108" i="9"/>
  <c r="I103" i="9"/>
  <c r="I96" i="9"/>
  <c r="I91" i="9"/>
  <c r="I85" i="9"/>
  <c r="I75" i="9"/>
  <c r="I69" i="9"/>
  <c r="I62" i="9"/>
  <c r="I56" i="9"/>
  <c r="I50" i="9"/>
  <c r="I41" i="9"/>
  <c r="I36" i="9"/>
  <c r="I24" i="9"/>
  <c r="K126" i="9"/>
  <c r="K118" i="9"/>
  <c r="K113" i="9"/>
  <c r="K108" i="9"/>
  <c r="K103" i="9"/>
  <c r="K96" i="9"/>
  <c r="K91" i="9"/>
  <c r="K85" i="9"/>
  <c r="K75" i="9"/>
  <c r="K69" i="9"/>
  <c r="K62" i="9"/>
  <c r="K56" i="9"/>
  <c r="K50" i="9"/>
  <c r="K41" i="9"/>
  <c r="K36" i="9"/>
  <c r="K24" i="9"/>
  <c r="E126" i="9"/>
  <c r="E118" i="9"/>
  <c r="E113" i="9"/>
  <c r="E108" i="9"/>
  <c r="E103" i="9"/>
  <c r="E96" i="9"/>
  <c r="E91" i="9"/>
  <c r="E85" i="9"/>
  <c r="E75" i="9"/>
  <c r="E69" i="9"/>
  <c r="E62" i="9"/>
  <c r="E56" i="9"/>
  <c r="E50" i="9"/>
  <c r="E41" i="9"/>
  <c r="E36" i="9"/>
  <c r="E24" i="9"/>
  <c r="G126" i="9"/>
  <c r="G118" i="9"/>
  <c r="G113" i="9"/>
  <c r="G108" i="9"/>
  <c r="G103" i="9"/>
  <c r="G96" i="9"/>
  <c r="G91" i="9"/>
  <c r="G85" i="9"/>
  <c r="G75" i="9"/>
  <c r="G69" i="9"/>
  <c r="G62" i="9"/>
  <c r="G56" i="9"/>
  <c r="G50" i="9"/>
  <c r="G41" i="9"/>
  <c r="G36" i="9"/>
  <c r="G24" i="9"/>
  <c r="C25" i="11"/>
  <c r="D25" i="11"/>
  <c r="F25" i="11" s="1"/>
  <c r="C19" i="15"/>
  <c r="C20" i="15" s="1"/>
  <c r="C24" i="15"/>
  <c r="D23" i="15"/>
  <c r="E23" i="15" s="1"/>
  <c r="F23" i="15" s="1"/>
  <c r="H23" i="15" s="1"/>
  <c r="D22" i="15"/>
  <c r="E22" i="15" s="1"/>
  <c r="F22" i="15" s="1"/>
  <c r="H22" i="15" s="1"/>
  <c r="D18" i="15"/>
  <c r="E18" i="15" s="1"/>
  <c r="F18" i="15" s="1"/>
  <c r="H18" i="15" s="1"/>
  <c r="C11" i="15"/>
  <c r="D10" i="15"/>
  <c r="D9" i="15"/>
  <c r="C6" i="15"/>
  <c r="D5" i="15"/>
  <c r="E5" i="15" s="1"/>
  <c r="F5" i="15" s="1"/>
  <c r="H5" i="15" s="1"/>
  <c r="D4" i="15"/>
  <c r="C13" i="14"/>
  <c r="D12" i="14"/>
  <c r="E12" i="14" s="1"/>
  <c r="F12" i="14" s="1"/>
  <c r="D11" i="14"/>
  <c r="E11" i="14" s="1"/>
  <c r="F11" i="14" s="1"/>
  <c r="D10" i="14"/>
  <c r="E10" i="14" s="1"/>
  <c r="F10" i="14" s="1"/>
  <c r="C7" i="14"/>
  <c r="D6" i="14"/>
  <c r="E6" i="14" s="1"/>
  <c r="F6" i="14" s="1"/>
  <c r="D5" i="14"/>
  <c r="E5" i="14" s="1"/>
  <c r="F5" i="14" s="1"/>
  <c r="D4" i="14"/>
  <c r="E4" i="14" s="1"/>
  <c r="F4" i="14" s="1"/>
  <c r="C4" i="11"/>
  <c r="C7" i="11"/>
  <c r="C8" i="11"/>
  <c r="C13" i="11"/>
  <c r="C14" i="11"/>
  <c r="C15" i="11"/>
  <c r="C16" i="11"/>
  <c r="C17" i="11"/>
  <c r="C18" i="11"/>
  <c r="C19" i="11"/>
  <c r="C20" i="11"/>
  <c r="C21" i="11"/>
  <c r="C22" i="11"/>
  <c r="C23" i="11"/>
  <c r="C24" i="11"/>
  <c r="C30" i="11"/>
  <c r="C3" i="11"/>
  <c r="D34" i="11"/>
  <c r="F34" i="11" s="1"/>
  <c r="D35" i="11"/>
  <c r="F35" i="11" s="1"/>
  <c r="D36" i="11"/>
  <c r="F36" i="11" s="1"/>
  <c r="D33" i="11"/>
  <c r="F33" i="11" s="1"/>
  <c r="D14" i="11"/>
  <c r="F14" i="11" s="1"/>
  <c r="D15" i="11"/>
  <c r="F15" i="11" s="1"/>
  <c r="D16" i="11"/>
  <c r="F16" i="11" s="1"/>
  <c r="D17" i="11"/>
  <c r="F17" i="11" s="1"/>
  <c r="D18" i="11"/>
  <c r="F18" i="11" s="1"/>
  <c r="D19" i="11"/>
  <c r="F19" i="11" s="1"/>
  <c r="D20" i="11"/>
  <c r="F20" i="11" s="1"/>
  <c r="D21" i="11"/>
  <c r="F21" i="11" s="1"/>
  <c r="D22" i="11"/>
  <c r="F22" i="11" s="1"/>
  <c r="D23" i="11"/>
  <c r="F23" i="11" s="1"/>
  <c r="D24" i="11"/>
  <c r="F24" i="11" s="1"/>
  <c r="D30" i="11"/>
  <c r="F30" i="11" s="1"/>
  <c r="D4" i="11"/>
  <c r="F4" i="11" s="1"/>
  <c r="D7" i="11"/>
  <c r="F7" i="11" s="1"/>
  <c r="D8" i="11"/>
  <c r="F8" i="11" s="1"/>
  <c r="D13" i="11"/>
  <c r="F13" i="11" s="1"/>
  <c r="D3" i="11"/>
  <c r="F3" i="11" s="1"/>
  <c r="C24" i="9"/>
  <c r="C118" i="9"/>
  <c r="C113" i="9"/>
  <c r="C108" i="9"/>
  <c r="C103" i="9"/>
  <c r="C96" i="9"/>
  <c r="R96" i="9" s="1"/>
  <c r="C91" i="9"/>
  <c r="C85" i="9"/>
  <c r="C75" i="9"/>
  <c r="C69" i="9"/>
  <c r="C62" i="9"/>
  <c r="C56" i="9"/>
  <c r="C50" i="9"/>
  <c r="C41" i="9"/>
  <c r="C36" i="9"/>
  <c r="C126" i="9"/>
  <c r="R118" i="9"/>
  <c r="R75" i="9" l="1"/>
  <c r="F10" i="15"/>
  <c r="H10" i="15" s="1"/>
  <c r="E10" i="15"/>
  <c r="E4" i="15"/>
  <c r="F4" i="15" s="1"/>
  <c r="H4" i="15" s="1"/>
  <c r="H13" i="15" s="1"/>
  <c r="E9" i="15"/>
  <c r="F9" i="15" s="1"/>
  <c r="H9" i="15" s="1"/>
  <c r="D19" i="15"/>
  <c r="E19" i="15" s="1"/>
  <c r="F19" i="15" s="1"/>
  <c r="H19" i="15" s="1"/>
  <c r="H25" i="15" s="1"/>
  <c r="F14" i="14"/>
  <c r="F31" i="16"/>
  <c r="G31" i="16" s="1"/>
  <c r="F32" i="16"/>
  <c r="G32" i="16" s="1"/>
  <c r="R50" i="9"/>
  <c r="R36" i="9"/>
  <c r="R108" i="9"/>
  <c r="C120" i="9"/>
  <c r="C122" i="9" s="1"/>
  <c r="C128" i="9" s="1"/>
  <c r="R56" i="9"/>
  <c r="R126" i="9"/>
  <c r="K120" i="9"/>
  <c r="K122" i="9" s="1"/>
  <c r="K128" i="9" s="1"/>
  <c r="R24" i="9"/>
  <c r="E120" i="9"/>
  <c r="E122" i="9" s="1"/>
  <c r="E128" i="9" s="1"/>
  <c r="R41" i="9"/>
  <c r="R103" i="9"/>
  <c r="R85" i="9"/>
  <c r="R113" i="9"/>
  <c r="M120" i="9"/>
  <c r="M122" i="9" s="1"/>
  <c r="M128" i="9" s="1"/>
  <c r="O120" i="9"/>
  <c r="O122" i="9" s="1"/>
  <c r="O128" i="9" s="1"/>
  <c r="Q120" i="9"/>
  <c r="Q122" i="9" s="1"/>
  <c r="Q128" i="9" s="1"/>
  <c r="G120" i="9"/>
  <c r="G122" i="9" s="1"/>
  <c r="R62" i="9"/>
  <c r="R91" i="9"/>
  <c r="I120" i="9"/>
  <c r="I122" i="9" s="1"/>
  <c r="I128" i="9" s="1"/>
  <c r="R69" i="9"/>
  <c r="G22" i="16"/>
  <c r="G10" i="16"/>
  <c r="D17" i="16"/>
  <c r="D21" i="16"/>
  <c r="G34" i="16" l="1"/>
  <c r="G128" i="9"/>
  <c r="R128" i="9" s="1"/>
  <c r="R122" i="9"/>
  <c r="R12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Trine Ytre-Arna</author>
  </authors>
  <commentList>
    <comment ref="A4" authorId="0" shapeId="0" xr:uid="{00000000-0006-0000-0000-000001000000}">
      <text>
        <r>
          <rPr>
            <sz val="8"/>
            <color indexed="81"/>
            <rFont val="Tahoma"/>
            <family val="2"/>
          </rPr>
          <t xml:space="preserve">
Se spesielt økonomiforskrift til privatskoleloven §§ 2-1 og 2-2 om krav til budsjett. 
</t>
        </r>
      </text>
    </comment>
    <comment ref="C4" authorId="0" shapeId="0" xr:uid="{00000000-0006-0000-0000-000002000000}">
      <text>
        <r>
          <rPr>
            <sz val="8"/>
            <color indexed="81"/>
            <rFont val="Tahoma"/>
            <family val="2"/>
          </rPr>
          <t xml:space="preserve">Fullt utbygd skole vil si et helt budsjettår (både vår og høst) med totalt antall elever skolen søker om. 
</t>
        </r>
      </text>
    </comment>
    <comment ref="I4" authorId="0" shapeId="0" xr:uid="{35E67A0A-4F95-4C7F-9C41-5CBE09D48233}">
      <text>
        <r>
          <rPr>
            <b/>
            <sz val="9"/>
            <color indexed="81"/>
            <rFont val="Tahoma"/>
            <family val="2"/>
          </rPr>
          <t>Trine Ytre-Arna:</t>
        </r>
        <r>
          <rPr>
            <sz val="9"/>
            <color indexed="81"/>
            <rFont val="Tahoma"/>
            <family val="2"/>
          </rPr>
          <t xml:space="preserve">
Organisering av mat til skolens elever på regelmessig basis regnes som kantine jfr. økonomiforskriften § 7-1. Dette skal håndteres som en tilleggsvirksomhet</t>
        </r>
      </text>
    </comment>
    <comment ref="A7" authorId="0" shapeId="0" xr:uid="{00000000-0006-0000-0000-000003000000}">
      <text>
        <r>
          <rPr>
            <sz val="8"/>
            <color indexed="81"/>
            <rFont val="Tahoma"/>
            <family val="2"/>
          </rPr>
          <t>Det skal fremgå hvordan inntekter fra statstilskudd er beregnet, det må fremgå hvilke satser som er brukt og hvor mange elever som ligger til grunn for beregningen.
Husk å utarbeide budsjett for fullt utbygd skole, det vil si det totale antall elever skoler søker godkjenning for. 
Bruk siste kjente sats fra udir.no</t>
        </r>
      </text>
    </comment>
    <comment ref="A16" authorId="0" shapeId="0" xr:uid="{00000000-0006-0000-0000-000004000000}">
      <text>
        <r>
          <rPr>
            <sz val="8"/>
            <color indexed="81"/>
            <rFont val="Tahoma"/>
            <family val="2"/>
          </rPr>
          <t>Det skal fremgå hvilken sats som er benyttet og hvor mange elever det er beregnet på grunnlag av. En  fullstendig oversikt over hvordan skolen har kommet fram til inntekten fra skolepenger
Angående skolepenger/husleie- og kapitalkostnader; 
- se økonomiforskrift til privatskoleloven § 5-1,
- for skoler med godkjenning etter privatskoleloven kapittel 6A se forskrift til privatskoleloven kapittel 6A § 6-2</t>
        </r>
      </text>
    </comment>
    <comment ref="A17" authorId="0" shapeId="0" xr:uid="{F7E76E22-DDBD-40FD-80DA-1203C2586D10}">
      <text>
        <r>
          <rPr>
            <b/>
            <sz val="9"/>
            <color indexed="81"/>
            <rFont val="Tahoma"/>
            <charset val="1"/>
          </rPr>
          <t>Trine Ytre-Arna:</t>
        </r>
        <r>
          <rPr>
            <sz val="9"/>
            <color indexed="81"/>
            <rFont val="Tahoma"/>
            <charset val="1"/>
          </rPr>
          <t xml:space="preserve">
Det skal fremgå hvilken sats som er benyttet og hvor mange elever det er beregnet på grunnlag av. En  fullstendig oversikt over hvordan skolen har kommet fram til inntekten fra skolepenger
Angående skolepenger/husleie- og kapitalkostnader; 
- se økonomiforskrift til privatskoleloven § 5-1,
- for skoler med godkjenning etter privatskoleloven kapittel 6A se forskrift til privatskoleloven kapittel 6A § 6-2</t>
        </r>
      </text>
    </comment>
    <comment ref="A19" authorId="0" shapeId="0" xr:uid="{00000000-0006-0000-0000-000005000000}">
      <text>
        <r>
          <rPr>
            <sz val="8"/>
            <color indexed="81"/>
            <rFont val="Tahoma"/>
            <family val="2"/>
          </rPr>
          <t xml:space="preserve">Skolen skal spesifisere alle typer tilskudd/midler den får fra det offentlige og andre.Merk at skolen iht regelverket har begrenset anledning til å ha andre inntekter. 
</t>
        </r>
      </text>
    </comment>
    <comment ref="A26" authorId="0" shapeId="0" xr:uid="{00000000-0006-0000-0000-000006000000}">
      <text>
        <r>
          <rPr>
            <sz val="8"/>
            <color indexed="81"/>
            <rFont val="Tahoma"/>
            <family val="2"/>
          </rPr>
          <t xml:space="preserve">Skal spesifiseres iht merknad til note 4
</t>
        </r>
      </text>
    </comment>
    <comment ref="B110" authorId="0" shapeId="0" xr:uid="{00000000-0006-0000-0000-000007000000}">
      <text>
        <r>
          <rPr>
            <b/>
            <sz val="9"/>
            <color indexed="81"/>
            <rFont val="Tahoma"/>
            <family val="2"/>
          </rPr>
          <t>Trine Ytre-Arna:</t>
        </r>
        <r>
          <rPr>
            <sz val="9"/>
            <color indexed="81"/>
            <rFont val="Tahoma"/>
            <family val="2"/>
          </rPr>
          <t xml:space="preserve">
Privatskoleloven § 7-1b, forskrift til privatskoleloven kapittel 12 Ulykkesforsikring. Gjelder ikke skoler godkjent etter privatskoleloven kapittel 6A.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tya</author>
  </authors>
  <commentList>
    <comment ref="C2" authorId="0" shapeId="0" xr:uid="{73C66ECF-0491-49EE-BD3B-7EE41317E8A9}">
      <text>
        <r>
          <rPr>
            <b/>
            <sz val="9"/>
            <color indexed="81"/>
            <rFont val="Tahoma"/>
            <family val="2"/>
          </rPr>
          <t>tya:</t>
        </r>
        <r>
          <rPr>
            <sz val="9"/>
            <color indexed="81"/>
            <rFont val="Tahoma"/>
            <family val="2"/>
          </rPr>
          <t xml:space="preserve">
Benytt alltid siste kjente sats fra Udir.no for alle budsjettår. Ikke legg på "forventet" økning i sats. 
</t>
        </r>
      </text>
    </comment>
    <comment ref="C6" authorId="0" shapeId="0" xr:uid="{F69BCE2D-854A-4BA7-A8CD-44A96A0A70C3}">
      <text>
        <r>
          <rPr>
            <b/>
            <sz val="9"/>
            <color indexed="81"/>
            <rFont val="Tahoma"/>
            <family val="2"/>
          </rPr>
          <t>tya:</t>
        </r>
        <r>
          <rPr>
            <sz val="9"/>
            <color indexed="81"/>
            <rFont val="Tahoma"/>
            <family val="2"/>
          </rPr>
          <t xml:space="preserve">
Benytt alltid siste kjente sats fra Udir.no for alle budsjettår. Ikke legg på "forventet" økning i sats. 
</t>
        </r>
      </text>
    </comment>
    <comment ref="C14" authorId="0" shapeId="0" xr:uid="{149ECFDC-2AB7-4038-9067-65E93F2DB3D2}">
      <text>
        <r>
          <rPr>
            <b/>
            <sz val="9"/>
            <color indexed="81"/>
            <rFont val="Tahoma"/>
            <family val="2"/>
          </rPr>
          <t>tya:</t>
        </r>
        <r>
          <rPr>
            <sz val="9"/>
            <color indexed="81"/>
            <rFont val="Tahoma"/>
            <family val="2"/>
          </rPr>
          <t xml:space="preserve">
ligger på Udir.no
</t>
        </r>
      </text>
    </comment>
    <comment ref="C18" authorId="0" shapeId="0" xr:uid="{526CFCDD-DBE9-4B36-802B-F9283C78ABCA}">
      <text>
        <r>
          <rPr>
            <b/>
            <sz val="9"/>
            <color indexed="81"/>
            <rFont val="Tahoma"/>
            <family val="2"/>
          </rPr>
          <t>tya:</t>
        </r>
        <r>
          <rPr>
            <sz val="9"/>
            <color indexed="81"/>
            <rFont val="Tahoma"/>
            <family val="2"/>
          </rPr>
          <t xml:space="preserve">
ligger på Udir.no
</t>
        </r>
      </text>
    </comment>
    <comment ref="C26" authorId="0" shapeId="0" xr:uid="{D1F222C5-E3DE-4DA1-94C1-7DA5DC3A9050}">
      <text>
        <r>
          <rPr>
            <b/>
            <sz val="9"/>
            <color indexed="81"/>
            <rFont val="Tahoma"/>
            <family val="2"/>
          </rPr>
          <t>tya:</t>
        </r>
        <r>
          <rPr>
            <sz val="9"/>
            <color indexed="81"/>
            <rFont val="Tahoma"/>
            <family val="2"/>
          </rPr>
          <t xml:space="preserve">
ligger på Udir.no
</t>
        </r>
      </text>
    </comment>
    <comment ref="C30" authorId="0" shapeId="0" xr:uid="{AED9C1BD-22A1-4CCC-8AE8-ED04C3BB74FF}">
      <text>
        <r>
          <rPr>
            <b/>
            <sz val="9"/>
            <color indexed="81"/>
            <rFont val="Tahoma"/>
            <family val="2"/>
          </rPr>
          <t>tya:</t>
        </r>
        <r>
          <rPr>
            <sz val="9"/>
            <color indexed="81"/>
            <rFont val="Tahoma"/>
            <family val="2"/>
          </rPr>
          <t xml:space="preserve">
ligger på Udir.no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tya</author>
  </authors>
  <commentList>
    <comment ref="B3" authorId="0" shapeId="0" xr:uid="{00000000-0006-0000-0200-000001000000}">
      <text>
        <r>
          <rPr>
            <b/>
            <sz val="9"/>
            <color indexed="81"/>
            <rFont val="Tahoma"/>
            <family val="2"/>
          </rPr>
          <t>tya:</t>
        </r>
        <r>
          <rPr>
            <sz val="9"/>
            <color indexed="81"/>
            <rFont val="Tahoma"/>
            <family val="2"/>
          </rPr>
          <t xml:space="preserve">
Benytt alltid siste kjente sats fra Udir.no for alle budsjettår. Ikke legg på "forventet" økning i sats</t>
        </r>
      </text>
    </comment>
    <comment ref="B9" authorId="0" shapeId="0" xr:uid="{00000000-0006-0000-0200-000002000000}">
      <text>
        <r>
          <rPr>
            <b/>
            <sz val="9"/>
            <color indexed="81"/>
            <rFont val="Tahoma"/>
            <family val="2"/>
          </rPr>
          <t>tya:</t>
        </r>
        <r>
          <rPr>
            <sz val="9"/>
            <color indexed="81"/>
            <rFont val="Tahoma"/>
            <family val="2"/>
          </rPr>
          <t xml:space="preserve">
Benytt alltid siste kjente sats fra Udir.no for alle budsjettår. Ikke legg på "forventet" økning i sats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tya</author>
  </authors>
  <commentList>
    <comment ref="B3" authorId="0" shapeId="0" xr:uid="{00000000-0006-0000-0300-000001000000}">
      <text>
        <r>
          <rPr>
            <sz val="9"/>
            <color indexed="81"/>
            <rFont val="Tahoma"/>
            <family val="2"/>
          </rPr>
          <t xml:space="preserve">tya:
Benytt alltid siste kjente sats fra Udir.no for alle budsjettår. Ikke legg på "forventet" økning i sats
</t>
        </r>
      </text>
    </comment>
    <comment ref="B8" authorId="0" shapeId="0" xr:uid="{00000000-0006-0000-0300-000002000000}">
      <text>
        <r>
          <rPr>
            <b/>
            <sz val="9"/>
            <color indexed="81"/>
            <rFont val="Tahoma"/>
            <family val="2"/>
          </rPr>
          <t>tya:</t>
        </r>
        <r>
          <rPr>
            <sz val="9"/>
            <color indexed="81"/>
            <rFont val="Tahoma"/>
            <family val="2"/>
          </rPr>
          <t xml:space="preserve">
tya:
Benytt alltid siste kjente sats fra Udir.no for alle budsjettår. Ikke legg på "forventet" økning i sats
</t>
        </r>
      </text>
    </comment>
    <comment ref="B17" authorId="0" shapeId="0" xr:uid="{00000000-0006-0000-0300-000003000000}">
      <text>
        <r>
          <rPr>
            <b/>
            <sz val="9"/>
            <color indexed="81"/>
            <rFont val="Tahoma"/>
            <family val="2"/>
          </rPr>
          <t>tya:</t>
        </r>
        <r>
          <rPr>
            <sz val="9"/>
            <color indexed="81"/>
            <rFont val="Tahoma"/>
            <family val="2"/>
          </rPr>
          <t xml:space="preserve">
Benytt alltid siste kjente sats fra Udir.no for alle budsjettår. Ikke legg på "forventet" økning i sats
</t>
        </r>
      </text>
    </comment>
    <comment ref="B21" authorId="0" shapeId="0" xr:uid="{00000000-0006-0000-0300-000004000000}">
      <text>
        <r>
          <rPr>
            <b/>
            <sz val="9"/>
            <color indexed="81"/>
            <rFont val="Tahoma"/>
            <family val="2"/>
          </rPr>
          <t>tya:</t>
        </r>
        <r>
          <rPr>
            <sz val="9"/>
            <color indexed="81"/>
            <rFont val="Tahoma"/>
            <family val="2"/>
          </rPr>
          <t xml:space="preserve">
ligger på Udir.no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Trine Ytre-Arna</author>
  </authors>
  <commentList>
    <comment ref="D3" authorId="0" shapeId="0" xr:uid="{00000000-0006-0000-0400-000001000000}">
      <text>
        <r>
          <rPr>
            <b/>
            <sz val="9"/>
            <color indexed="81"/>
            <rFont val="Tahoma"/>
            <family val="2"/>
          </rPr>
          <t xml:space="preserve">Trine Ytre-Arna: 
</t>
        </r>
        <r>
          <rPr>
            <sz val="9"/>
            <color indexed="81"/>
            <rFont val="Tahoma"/>
            <family val="2"/>
          </rPr>
          <t>Skolen kan beregne skolepenger med utgangspunkt i høyeste barnetrinnsatsen for elevene på barnetrinnet og den tilsvarende satsen for ungdomstrinnet for elever på ungdomsskolen. Den høyeste satsen kan brukes for alle elevene på begge hovedtrinnene.</t>
        </r>
      </text>
    </comment>
  </commentList>
</comments>
</file>

<file path=xl/sharedStrings.xml><?xml version="1.0" encoding="utf-8"?>
<sst xmlns="http://schemas.openxmlformats.org/spreadsheetml/2006/main" count="280" uniqueCount="194">
  <si>
    <t>Sum inntekter</t>
  </si>
  <si>
    <t>Driftsresultat</t>
  </si>
  <si>
    <t>Lønn rektor</t>
  </si>
  <si>
    <t>Lønn avdelingsledere</t>
  </si>
  <si>
    <t>Lønn øvrig personell</t>
  </si>
  <si>
    <t>Gruppelivs-/personalforsikring</t>
  </si>
  <si>
    <t>Arbeidsgiveravgift</t>
  </si>
  <si>
    <t>Sum lønnskostnader</t>
  </si>
  <si>
    <t>Sum avskrivninger</t>
  </si>
  <si>
    <t>Renovasjon, vann og avløp og lignende</t>
  </si>
  <si>
    <t>Lys, varme</t>
  </si>
  <si>
    <t>Renhold</t>
  </si>
  <si>
    <t>Andre kostnader lokaler</t>
  </si>
  <si>
    <t>Sum kostnader lokaler</t>
  </si>
  <si>
    <t>Andre driftskostnader</t>
  </si>
  <si>
    <t>Sum verktøy, inventar m.m.</t>
  </si>
  <si>
    <t>Sum reparasjon og vedlikehold</t>
  </si>
  <si>
    <t>Honorar revisjon</t>
  </si>
  <si>
    <t>Honorar regnskap</t>
  </si>
  <si>
    <t>Sum fremmed tjeneste</t>
  </si>
  <si>
    <t>Kontorrekvisita</t>
  </si>
  <si>
    <t>Data/EDB-kostnad</t>
  </si>
  <si>
    <t>Trykksak</t>
  </si>
  <si>
    <t>Aviser, tidsskrifter, bøker</t>
  </si>
  <si>
    <t>Møte, kurs, oppdatering o.l.</t>
  </si>
  <si>
    <t>Annen kontorkostnad</t>
  </si>
  <si>
    <t>Sum kontorkostnad, trykksak o.l.</t>
  </si>
  <si>
    <t>Telefon</t>
  </si>
  <si>
    <t>Porto</t>
  </si>
  <si>
    <t>Sum telefon, porto o.l.</t>
  </si>
  <si>
    <t>Bilgodtgjørelse</t>
  </si>
  <si>
    <t>Reisekostnad</t>
  </si>
  <si>
    <t>Diettkostnad</t>
  </si>
  <si>
    <t>Annen kostnadsgodtgjørelse</t>
  </si>
  <si>
    <t>Markedsføringskostnad</t>
  </si>
  <si>
    <t>Sum kostnad transportmidler</t>
  </si>
  <si>
    <t>Sum kostn. og godtgj. for reiser, diett m.m.</t>
  </si>
  <si>
    <t>Sum forsikringspremie</t>
  </si>
  <si>
    <t>Sum andre kostnader</t>
  </si>
  <si>
    <t>Renteinntekter</t>
  </si>
  <si>
    <t>Rentekostnader</t>
  </si>
  <si>
    <t>Sum netto finansinntekter/-kostnader</t>
  </si>
  <si>
    <t>Sum driftskostnader</t>
  </si>
  <si>
    <t>RESULTAT</t>
  </si>
  <si>
    <t>Budsjettmal</t>
  </si>
  <si>
    <t>Note</t>
  </si>
  <si>
    <t>Note 1 - Beregning av statstilskuddet</t>
  </si>
  <si>
    <t>Antall elever og skolepenger per elev per år*/måned som er benyttet må gå frem</t>
  </si>
  <si>
    <t>Note 2 - Beregning av skolepenger</t>
  </si>
  <si>
    <t>Note 3 - Andre inntekter</t>
  </si>
  <si>
    <t>Må spesifiseres</t>
  </si>
  <si>
    <t>Lønnskostnader</t>
  </si>
  <si>
    <t>Lønn  lærere</t>
  </si>
  <si>
    <t>Note 4 - Lønnskostnader</t>
  </si>
  <si>
    <t xml:space="preserve">Lønnskostnadene må være inkl ferielønn </t>
  </si>
  <si>
    <t>Antall stillinger og årslønn må gå fram</t>
  </si>
  <si>
    <t>Avskrivinger</t>
  </si>
  <si>
    <t>Note 5 - Avskrivinger</t>
  </si>
  <si>
    <t>Avskriving</t>
  </si>
  <si>
    <t>Kostnader lokaler</t>
  </si>
  <si>
    <t>Leie andre lokaler</t>
  </si>
  <si>
    <t>Leie av skolebygg</t>
  </si>
  <si>
    <t xml:space="preserve">Note 6 - Leie av andre lokaler </t>
  </si>
  <si>
    <t>Verktøy, inventar m.m.</t>
  </si>
  <si>
    <t xml:space="preserve">Kjøp inventar </t>
  </si>
  <si>
    <t>Note 7 - Verktøy, inventar m.m.</t>
  </si>
  <si>
    <t>Reparasjon og vedlikehold</t>
  </si>
  <si>
    <t xml:space="preserve">Reparasjon og vedlikehold </t>
  </si>
  <si>
    <t xml:space="preserve">Note 8 - Reparasjon og vedlikehold </t>
  </si>
  <si>
    <t>Fremmed tjeneste</t>
  </si>
  <si>
    <t>Kontorkostnad, trykksak og lignende</t>
  </si>
  <si>
    <t>Undervisningsmateriell</t>
  </si>
  <si>
    <t>Sum undervisningsmateriell</t>
  </si>
  <si>
    <t>Note 9 - Undervisningsmateriell</t>
  </si>
  <si>
    <t>Note 10 - Annen kontorkostnad</t>
  </si>
  <si>
    <t>Kostnad telefon, porto og lignende</t>
  </si>
  <si>
    <t>Kostnad transportmidler</t>
  </si>
  <si>
    <t>Note 11 - Kostnad transportmidler</t>
  </si>
  <si>
    <t>Kostnader og godtgjørelse for reiser, diett m.m.</t>
  </si>
  <si>
    <t>Note 12 - Annen kostnadsgodtgjørelse</t>
  </si>
  <si>
    <t>Kostnader markedsføring</t>
  </si>
  <si>
    <t>Sum markedsføringskostnader</t>
  </si>
  <si>
    <t>Kostnader forsikringspremie</t>
  </si>
  <si>
    <t>Note 13 -Kostnader forsikringspremie</t>
  </si>
  <si>
    <t>Andre kostnader</t>
  </si>
  <si>
    <t>Note 14 - Andre kostnader</t>
  </si>
  <si>
    <t>Noter til budsjettet</t>
  </si>
  <si>
    <t>Elevtall vår</t>
  </si>
  <si>
    <t>Elevtall høst</t>
  </si>
  <si>
    <t>Studiespesialisering</t>
  </si>
  <si>
    <t>Medier og kommunikasjon</t>
  </si>
  <si>
    <t xml:space="preserve">Eventuell omregningsfaktor (skoler som ikke har godkjenning for fullt årskurs) </t>
  </si>
  <si>
    <t>Bibelstudium (kurs …..)</t>
  </si>
  <si>
    <t xml:space="preserve">Antall elever og sats skal vises. Det er viktig at skolen viser i budsjettet at den vet hvordan statstilskuddet skal beregnes. </t>
  </si>
  <si>
    <t xml:space="preserve">Se egen arkfane med regneeksempler for statstilskudd. Bruk gjerne samme oppsett i note 1. </t>
  </si>
  <si>
    <t>Sats</t>
  </si>
  <si>
    <t xml:space="preserve">VÅR </t>
  </si>
  <si>
    <t xml:space="preserve">HØST </t>
  </si>
  <si>
    <t>VÅR</t>
  </si>
  <si>
    <t>TOTALT STATSTILSKUDD VED FULLT UTBYGD SKOLE, 200 ELEVER</t>
  </si>
  <si>
    <t>HØST</t>
  </si>
  <si>
    <t>Pensjonskostnader</t>
  </si>
  <si>
    <t>Grunnskole barnetrinn i Norge</t>
  </si>
  <si>
    <t xml:space="preserve">Grunnskole ungdomstrinn i Norge </t>
  </si>
  <si>
    <t>Grunnskole barnetrinn i utlandet</t>
  </si>
  <si>
    <t>Bygg- og anleggsteknikk</t>
  </si>
  <si>
    <t>Elektrofag</t>
  </si>
  <si>
    <t>Design og håndverksfag</t>
  </si>
  <si>
    <t>Helse- og oppvekstfag</t>
  </si>
  <si>
    <t>Idrettsfag</t>
  </si>
  <si>
    <t>Musikk, dans og drama</t>
  </si>
  <si>
    <t>Naturbruk</t>
  </si>
  <si>
    <t>Service og samferdsel</t>
  </si>
  <si>
    <t>Sats for Steinerskoler (Studiespesialisering)</t>
  </si>
  <si>
    <t>Utdanningsprogram</t>
  </si>
  <si>
    <t>Barne- og ungdomsskole:</t>
  </si>
  <si>
    <t>Videregående skole:</t>
  </si>
  <si>
    <t>Bibelstudium m.m</t>
  </si>
  <si>
    <t>Studietilbud utover videregånede opplæring</t>
  </si>
  <si>
    <t>Reklameutdaning inntil 75 elever</t>
  </si>
  <si>
    <t>Kunst- medie og musikkutdanning inntil 30 elever</t>
  </si>
  <si>
    <t>Statstilskudd pr. elev</t>
  </si>
  <si>
    <t>Skolepenger pr. elev</t>
  </si>
  <si>
    <t>Satser finnes på nettsiden www.udir.no</t>
  </si>
  <si>
    <t>Tilskuddssatser</t>
  </si>
  <si>
    <t xml:space="preserve">TOTALT STATSTILSKUDD </t>
  </si>
  <si>
    <t>TOTALT STATSTILSKUDD</t>
  </si>
  <si>
    <t>Kunst, medie- og musikk inntil 75</t>
  </si>
  <si>
    <t>- over 75</t>
  </si>
  <si>
    <t>Skolen har søkt om totalt 70 elever</t>
  </si>
  <si>
    <t>Skolen har søkt om totalt 110 elever</t>
  </si>
  <si>
    <t>Restaurant- og matfag</t>
  </si>
  <si>
    <t>Kunst, design og arkitektur</t>
  </si>
  <si>
    <t>Husleie og kapitalkostnad jfr. økonomiforskriften</t>
  </si>
  <si>
    <t>Videregående skole, det er søkt om totalt 200 elever fordelt på ulike utdanningsprogram:</t>
  </si>
  <si>
    <t>Skoledrift fullt utbygd skole</t>
  </si>
  <si>
    <t xml:space="preserve">Viktig for kapittel 6A skoler som tilbyr kurs/opplæringstilbud som ikke har fullt årstimetall: </t>
  </si>
  <si>
    <t>Teknologi og industrifag</t>
  </si>
  <si>
    <t>Håndverk, design og produktutviklng</t>
  </si>
  <si>
    <t>Informasjonsteknologi og medieproduksjon</t>
  </si>
  <si>
    <t>Salg, service og reiseliv</t>
  </si>
  <si>
    <t>Frisør, blomster, interiør og eksponeringsdesign</t>
  </si>
  <si>
    <t>Sum skoledrift og tilleggs-virksomheter</t>
  </si>
  <si>
    <t>Tilleggsvirksomheter - se økonomiforskriften § 7-1 for alle alternative tilleggsvirksomheter. Skolen må tilpasse malen til sine behov</t>
  </si>
  <si>
    <t>Annen tilleggs- virksomhet § 2-2</t>
  </si>
  <si>
    <t>Tilleggs- virksomhet f.eks. Internat §7-1 b)</t>
  </si>
  <si>
    <t>Tilleggs- virksomhet f.eks. SFO § 7-1a)</t>
  </si>
  <si>
    <t>Tilleggs- virksomhet f.eks. Kantine §7-1 e)</t>
  </si>
  <si>
    <t>Tilleggs- virksomhet f.eks. Utleie spesialrom §7-1 f)</t>
  </si>
  <si>
    <t>Tilleggs- virksomhet f.eks. Utleie skole- lokaler §7-1 g)</t>
  </si>
  <si>
    <t>Tilleggs- virksomhet f.eks Adm. av skole- skyss §7-1 k)</t>
  </si>
  <si>
    <t>Skoler godkjent etter kapittel 6A i privatskoleloven</t>
  </si>
  <si>
    <t>Husleie og kapitalkostnad jfr. forskrift til privatskoleloven kapittel 6A</t>
  </si>
  <si>
    <t>Husleie og kapitalkostnad jfr. økonomiforskriften §5-1</t>
  </si>
  <si>
    <t>Eksempel 1  - grunnskole med bare barnetrinn (1. - 7. trinn)</t>
  </si>
  <si>
    <t>Barnetrinn tom 45 elever</t>
  </si>
  <si>
    <t>Ungdomstrinn til og med 45 elever</t>
  </si>
  <si>
    <t>Eksempel 2 - grunnskole med bare ungdomstrinn (8. - 10. trinn)</t>
  </si>
  <si>
    <t>Eksempel 3 - grunnskole med kombinert barne og ungdomstrinn (1. - 10. trinn)</t>
  </si>
  <si>
    <t>Barne- og ungdomstrinn til og med 45 elever</t>
  </si>
  <si>
    <t>Ungdomstrinn fra og med 46 elever</t>
  </si>
  <si>
    <t>Barne- og ungdomstrinn fra og med 46 elever</t>
  </si>
  <si>
    <t>Barnetrinn fom 46 elever</t>
  </si>
  <si>
    <t>Knekkpunktet er fastsatt til 45 elever f.o.m høsten 2024.</t>
  </si>
  <si>
    <t>Særtilskudd til kombinerte grunnskoler</t>
  </si>
  <si>
    <t xml:space="preserve">Inntekter - alle inntekter skal spesifiseres og forklares i note </t>
  </si>
  <si>
    <t xml:space="preserve">Andre inntekter </t>
  </si>
  <si>
    <t>Særskilte tilskudd til grunnskoler :</t>
  </si>
  <si>
    <r>
      <t>Kompensasjonsordning til barnetrinn (kun høsten 2025)</t>
    </r>
    <r>
      <rPr>
        <u/>
        <sz val="10"/>
        <color indexed="12"/>
        <rFont val="Arial"/>
        <family val="2"/>
      </rPr>
      <t xml:space="preserve"> </t>
    </r>
  </si>
  <si>
    <t xml:space="preserve">Overgangsordning </t>
  </si>
  <si>
    <t>Statstilskudd - elevtilskudd etter privatskoleloven § 2-1</t>
  </si>
  <si>
    <t>Skolepenger jfr. privatskoleloven § 6-2</t>
  </si>
  <si>
    <t xml:space="preserve">Andre inntekter fra Utdanningsdirektoratet </t>
  </si>
  <si>
    <t>Kombinerte skoler (barne- og ungdomstrinnn)</t>
  </si>
  <si>
    <t>Tilskuddsats 2024</t>
  </si>
  <si>
    <t xml:space="preserve">Sats </t>
  </si>
  <si>
    <t>Tilskudd høst (halve skoleåret)</t>
  </si>
  <si>
    <t>tilskudd vår (halve skoleåret)</t>
  </si>
  <si>
    <t>tilskudd vår(halve skoleåret)</t>
  </si>
  <si>
    <t>Sum maks skolepenger pr. elev</t>
  </si>
  <si>
    <t>Tillskuddsats 2024</t>
  </si>
  <si>
    <t>Dere finner siste og gjeldende satser på www.udir.no</t>
  </si>
  <si>
    <t xml:space="preserve">Regneeksemplene er laget med satser som er gjeldende for høsten 2024, husk å oppdatere dine skolen beregninger  med gjeldende satser. </t>
  </si>
  <si>
    <t xml:space="preserve">Regneeksemplene er laget med satser som er gjeldende for høsten 2024, husk å oppdatere dine beregninger med gjeldende satser. </t>
  </si>
  <si>
    <r>
      <t xml:space="preserve">Fullt utbygd </t>
    </r>
    <r>
      <rPr>
        <b/>
        <sz val="16"/>
        <rFont val="Calibri"/>
        <family val="2"/>
      </rPr>
      <t xml:space="preserve">barneskole </t>
    </r>
    <r>
      <rPr>
        <b/>
        <u/>
        <sz val="16"/>
        <rFont val="Calibri"/>
        <family val="2"/>
      </rPr>
      <t>(skoler med kun barnetrinn)</t>
    </r>
    <r>
      <rPr>
        <b/>
        <sz val="16"/>
        <rFont val="Calibri"/>
        <family val="2"/>
      </rPr>
      <t xml:space="preserve">, skolen har søkt om totalt 75 elever: </t>
    </r>
  </si>
  <si>
    <t>Fullt utbygd ungdomsskole (skoler med kun ungdomstrinn), skolen har søkt om totalt 150 elever</t>
  </si>
  <si>
    <t>Vær oppmerksom på at kombinerte grunnskoler (1. - 10. trinn) får tilskudd etter ungdomsskolesatser for alle elevene.</t>
  </si>
  <si>
    <t>Fullt utbygd kombinert skole (skoler med både barne- og ungdomstrinn),  skolen har søkt om totalt 200 elever</t>
  </si>
  <si>
    <t>Kapitaltilskudd</t>
  </si>
  <si>
    <t xml:space="preserve">Skolepenger jf.r privatskoleloven § 6A-6 </t>
  </si>
  <si>
    <t>Tolkningsuttalelse om tilleggsvirksomhet i private skoler, og om statstilsudd og skolepenger kan brukes til mat</t>
  </si>
  <si>
    <t>Beregning av tilskuddssats for skoler godkjent etter kapittel 6A i privatskoleloven:  Skoler godkjent etter privatskoleloven kap. 6A får tilskudd beregnet med utgangspunkt i tilskuddssatsen for en av Kunnskapsløftet sine følgende utdanningsprogram: studiespesialisering, idrettsfag eller musikk, dans- og drama. Bibellinjer får tilskudd beregnet fra utdanningsprogram for studiespesialisering. Årstimetallet for dette utdanningsprogrammet er 842 klokketimer.</t>
  </si>
  <si>
    <t>For opplæringstilbud ved  6A-skoler der elevene utplasseres utenom skolen i lengre perioder enn samlet tre uker pr. skoleår, kan halvparten av utplasseringstiden godkjennes som undervisning, og dermed tas med i grunnlaget for tilskudd. Forutsetningen er at utplasseringen inngår i en helhetlig opplæringsplan for elevene, at elevene følges kontinuerlig opp av lærerne under utplasseringen og at lærerne står for den helhetlige avsluttende vurderingen av elevene. Direktoratet forutsetter at det på en praksisplass/utplassering foregår en kombinasjon av opplæring og verdiskaping, og vil da kunne se på praksisplassen/utplasseringen som 50 % opplæring og 50 % verdiskapning, og dermed bli med i grunnlaget for tilskuddsberegningen.</t>
  </si>
  <si>
    <t>Eksempel på utregning:
Grunnlaget for beregningen av tilskuddet vil være 842 klokketimer pr. skoleår. I følge innsendt dokumentasjon består et skoleår av 620 klokketimer med undervisning. I tillegg kommer 362 klokketimer praksisrelaterte fag/programmer. Til sammen utgjør dette 982 klokketimer. 
Omfang godkjent undervisning i løpet av et skoleår blir da 982 – (362 x 50 %) = 801 .
En elev utløser 100 % x (801 /842) = 95 % av aktuell helårssats. For 2013 vil dette for bibelstudium være kr. 113 400 x 75 % = 85 050 x 95 % = 80 797 pr elev pr. år.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</si>
</sst>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0"/>
      <name val="Arial"/>
    </font>
    <font>
      <sz val="10"/>
      <name val="Arial"/>
      <family val="2"/>
    </font>
    <font>
      <u/>
      <sz val="10"/>
      <color indexed="12"/>
      <name val="Arial"/>
      <family val="2"/>
    </font>
    <font>
      <b/>
      <sz val="10"/>
      <name val="Arial"/>
      <family val="2"/>
    </font>
    <font>
      <b/>
      <sz val="14"/>
      <name val="Arial"/>
      <family val="2"/>
    </font>
    <font>
      <sz val="10"/>
      <name val="Arial"/>
      <family val="2"/>
    </font>
    <font>
      <b/>
      <sz val="11"/>
      <name val="Arial"/>
      <family val="2"/>
    </font>
    <font>
      <b/>
      <sz val="10"/>
      <color indexed="43"/>
      <name val="Arial"/>
      <family val="2"/>
    </font>
    <font>
      <b/>
      <sz val="12"/>
      <name val="Verdana"/>
      <family val="2"/>
    </font>
    <font>
      <sz val="8"/>
      <color indexed="81"/>
      <name val="Tahoma"/>
      <family val="2"/>
    </font>
    <font>
      <b/>
      <sz val="9"/>
      <color indexed="81"/>
      <name val="Tahoma"/>
      <family val="2"/>
    </font>
    <font>
      <sz val="9"/>
      <color indexed="81"/>
      <name val="Tahoma"/>
      <family val="2"/>
    </font>
    <font>
      <sz val="11"/>
      <name val="Calibri"/>
      <family val="2"/>
    </font>
    <font>
      <i/>
      <sz val="11"/>
      <name val="Calibri"/>
      <family val="2"/>
    </font>
    <font>
      <b/>
      <i/>
      <sz val="12"/>
      <name val="Arial"/>
      <family val="2"/>
    </font>
    <font>
      <b/>
      <sz val="16"/>
      <name val="Calibri"/>
      <family val="2"/>
    </font>
    <font>
      <b/>
      <sz val="12"/>
      <name val="Arial"/>
      <family val="2"/>
    </font>
    <font>
      <sz val="14"/>
      <name val="Arial"/>
      <family val="2"/>
    </font>
    <font>
      <b/>
      <sz val="9"/>
      <name val="Arial"/>
      <family val="2"/>
    </font>
    <font>
      <b/>
      <sz val="20"/>
      <name val="Arial"/>
      <family val="2"/>
    </font>
    <font>
      <b/>
      <sz val="11"/>
      <color theme="1"/>
      <name val="Calibri"/>
      <family val="2"/>
      <scheme val="minor"/>
    </font>
    <font>
      <b/>
      <sz val="12"/>
      <color theme="1"/>
      <name val="Calibri"/>
      <family val="2"/>
      <scheme val="minor"/>
    </font>
    <font>
      <b/>
      <sz val="10"/>
      <color rgb="FFFF0000"/>
      <name val="Arial"/>
      <family val="2"/>
    </font>
    <font>
      <sz val="10"/>
      <color rgb="FFFF0000"/>
      <name val="Arial"/>
      <family val="2"/>
    </font>
    <font>
      <b/>
      <sz val="10"/>
      <color theme="1"/>
      <name val="Calibri"/>
      <family val="2"/>
      <scheme val="minor"/>
    </font>
    <font>
      <b/>
      <sz val="16"/>
      <name val="Calibri"/>
      <family val="2"/>
      <scheme val="minor"/>
    </font>
    <font>
      <b/>
      <sz val="12"/>
      <color rgb="FFFF0000"/>
      <name val="Arial"/>
      <family val="2"/>
    </font>
    <font>
      <b/>
      <sz val="16"/>
      <color theme="1"/>
      <name val="Calibri"/>
      <family val="2"/>
      <scheme val="minor"/>
    </font>
    <font>
      <b/>
      <sz val="10"/>
      <color theme="1"/>
      <name val="Arial"/>
      <family val="2"/>
    </font>
    <font>
      <b/>
      <sz val="12"/>
      <color theme="1"/>
      <name val="Arial"/>
      <family val="2"/>
    </font>
    <font>
      <b/>
      <u/>
      <sz val="16"/>
      <name val="Calibri"/>
      <family val="2"/>
    </font>
    <font>
      <b/>
      <u/>
      <sz val="12"/>
      <color indexed="12"/>
      <name val="Arial"/>
      <family val="2"/>
    </font>
    <font>
      <sz val="9"/>
      <color indexed="81"/>
      <name val="Tahoma"/>
      <charset val="1"/>
    </font>
    <font>
      <b/>
      <sz val="9"/>
      <color indexed="81"/>
      <name val="Tahoma"/>
      <charset val="1"/>
    </font>
    <font>
      <b/>
      <sz val="12"/>
      <color rgb="FFA20000"/>
      <name val="Arial"/>
      <family val="2"/>
    </font>
    <font>
      <sz val="11"/>
      <name val="Inter 28pt"/>
    </font>
  </fonts>
  <fills count="10">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1"/>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6" tint="0.39997558519241921"/>
        <bgColor indexed="64"/>
      </patternFill>
    </fill>
  </fills>
  <borders count="41">
    <border>
      <left/>
      <right/>
      <top/>
      <bottom/>
      <diagonal/>
    </border>
    <border>
      <left style="medium">
        <color indexed="64"/>
      </left>
      <right/>
      <top/>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1"/>
      </left>
      <right style="thin">
        <color theme="1"/>
      </right>
      <top style="thin">
        <color theme="1"/>
      </top>
      <bottom style="thin">
        <color theme="1"/>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1"/>
      </left>
      <right/>
      <top style="thin">
        <color theme="0"/>
      </top>
      <bottom style="thin">
        <color theme="0"/>
      </bottom>
      <diagonal/>
    </border>
    <border>
      <left/>
      <right/>
      <top style="thin">
        <color theme="0"/>
      </top>
      <bottom style="thin">
        <color theme="0"/>
      </bottom>
      <diagonal/>
    </border>
  </borders>
  <cellStyleXfs count="3">
    <xf numFmtId="0" fontId="0" fillId="0" borderId="0"/>
    <xf numFmtId="0" fontId="2" fillId="0" borderId="0" applyNumberFormat="0" applyFill="0" applyBorder="0" applyAlignment="0" applyProtection="0">
      <alignment vertical="top"/>
      <protection locked="0"/>
    </xf>
    <xf numFmtId="9" fontId="1" fillId="0" borderId="0" applyFont="0" applyFill="0" applyBorder="0" applyAlignment="0" applyProtection="0"/>
  </cellStyleXfs>
  <cellXfs count="186">
    <xf numFmtId="0" fontId="0" fillId="0" borderId="0" xfId="0"/>
    <xf numFmtId="3" fontId="0" fillId="0" borderId="0" xfId="0" applyNumberFormat="1"/>
    <xf numFmtId="3" fontId="3" fillId="0" borderId="0" xfId="0" applyNumberFormat="1" applyFont="1"/>
    <xf numFmtId="0" fontId="0" fillId="0" borderId="0" xfId="0" applyAlignment="1">
      <alignment vertical="center"/>
    </xf>
    <xf numFmtId="0" fontId="5" fillId="0" borderId="0" xfId="0" applyFont="1"/>
    <xf numFmtId="0" fontId="4" fillId="0" borderId="0" xfId="0" applyFont="1" applyAlignment="1">
      <alignment horizontal="center"/>
    </xf>
    <xf numFmtId="0" fontId="3" fillId="0" borderId="0" xfId="0" applyFont="1"/>
    <xf numFmtId="0" fontId="3" fillId="0" borderId="0" xfId="0" applyFont="1" applyAlignment="1">
      <alignment horizontal="center"/>
    </xf>
    <xf numFmtId="0" fontId="5" fillId="0" borderId="1" xfId="0" applyFont="1" applyBorder="1"/>
    <xf numFmtId="0" fontId="3" fillId="0" borderId="2" xfId="0" applyFont="1" applyBorder="1"/>
    <xf numFmtId="0" fontId="0" fillId="0" borderId="1" xfId="0" applyBorder="1"/>
    <xf numFmtId="0" fontId="3" fillId="2" borderId="3" xfId="0" applyFont="1" applyFill="1" applyBorder="1"/>
    <xf numFmtId="0" fontId="3" fillId="0" borderId="1" xfId="0" applyFont="1" applyBorder="1"/>
    <xf numFmtId="0" fontId="3" fillId="3" borderId="4" xfId="0" applyFont="1" applyFill="1" applyBorder="1"/>
    <xf numFmtId="0" fontId="0" fillId="0" borderId="5" xfId="0" applyBorder="1"/>
    <xf numFmtId="0" fontId="3" fillId="2" borderId="4" xfId="0" applyFont="1" applyFill="1" applyBorder="1"/>
    <xf numFmtId="0" fontId="4" fillId="4" borderId="6" xfId="0" applyFont="1" applyFill="1" applyBorder="1" applyAlignment="1">
      <alignment horizontal="center" vertical="center"/>
    </xf>
    <xf numFmtId="3" fontId="6" fillId="4" borderId="7" xfId="0" applyNumberFormat="1" applyFont="1" applyFill="1" applyBorder="1" applyAlignment="1">
      <alignment vertical="center" wrapText="1"/>
    </xf>
    <xf numFmtId="0" fontId="0" fillId="0" borderId="0" xfId="0" applyAlignment="1">
      <alignment wrapText="1"/>
    </xf>
    <xf numFmtId="3" fontId="0" fillId="0" borderId="0" xfId="0" applyNumberFormat="1" applyAlignment="1">
      <alignment horizontal="center"/>
    </xf>
    <xf numFmtId="3" fontId="20" fillId="0" borderId="0" xfId="0" applyNumberFormat="1" applyFont="1"/>
    <xf numFmtId="0" fontId="0" fillId="0" borderId="0" xfId="0" applyAlignment="1">
      <alignment horizontal="right"/>
    </xf>
    <xf numFmtId="3" fontId="0" fillId="0" borderId="0" xfId="0" applyNumberFormat="1" applyAlignment="1">
      <alignment horizontal="right"/>
    </xf>
    <xf numFmtId="3" fontId="21" fillId="0" borderId="0" xfId="0" applyNumberFormat="1" applyFont="1"/>
    <xf numFmtId="0" fontId="21" fillId="0" borderId="0" xfId="0" applyFont="1" applyAlignment="1">
      <alignment wrapText="1"/>
    </xf>
    <xf numFmtId="0" fontId="21" fillId="0" borderId="0" xfId="0" applyFont="1" applyAlignment="1">
      <alignment horizontal="center" wrapText="1"/>
    </xf>
    <xf numFmtId="9" fontId="0" fillId="0" borderId="0" xfId="0" applyNumberFormat="1"/>
    <xf numFmtId="0" fontId="12" fillId="0" borderId="0" xfId="0" applyFont="1" applyAlignment="1">
      <alignment vertical="center"/>
    </xf>
    <xf numFmtId="0" fontId="0" fillId="6" borderId="10" xfId="0" applyFill="1" applyBorder="1"/>
    <xf numFmtId="0" fontId="3" fillId="6" borderId="10" xfId="0" applyFont="1" applyFill="1" applyBorder="1" applyAlignment="1">
      <alignment wrapText="1"/>
    </xf>
    <xf numFmtId="0" fontId="3" fillId="6" borderId="10" xfId="0" applyFont="1" applyFill="1" applyBorder="1" applyAlignment="1">
      <alignment horizontal="center" wrapText="1"/>
    </xf>
    <xf numFmtId="9" fontId="3" fillId="6" borderId="10" xfId="2" applyFont="1" applyFill="1" applyBorder="1" applyAlignment="1">
      <alignment horizontal="center" wrapText="1"/>
    </xf>
    <xf numFmtId="0" fontId="20" fillId="6" borderId="10" xfId="0" applyFont="1" applyFill="1" applyBorder="1" applyAlignment="1">
      <alignment wrapText="1"/>
    </xf>
    <xf numFmtId="3" fontId="0" fillId="6" borderId="10" xfId="0" applyNumberFormat="1" applyFill="1" applyBorder="1"/>
    <xf numFmtId="3" fontId="0" fillId="6" borderId="10" xfId="0" applyNumberFormat="1" applyFill="1" applyBorder="1" applyAlignment="1">
      <alignment horizontal="center"/>
    </xf>
    <xf numFmtId="3" fontId="20" fillId="6" borderId="10" xfId="0" applyNumberFormat="1" applyFont="1" applyFill="1" applyBorder="1"/>
    <xf numFmtId="9" fontId="3" fillId="6" borderId="10" xfId="0" applyNumberFormat="1" applyFont="1" applyFill="1" applyBorder="1" applyAlignment="1">
      <alignment horizontal="center" wrapText="1"/>
    </xf>
    <xf numFmtId="3" fontId="23" fillId="6" borderId="10" xfId="0" applyNumberFormat="1" applyFont="1" applyFill="1" applyBorder="1"/>
    <xf numFmtId="3" fontId="23" fillId="6" borderId="10" xfId="0" applyNumberFormat="1" applyFont="1" applyFill="1" applyBorder="1" applyAlignment="1">
      <alignment horizontal="center"/>
    </xf>
    <xf numFmtId="0" fontId="24" fillId="6" borderId="10" xfId="0" applyFont="1" applyFill="1" applyBorder="1" applyAlignment="1">
      <alignment horizontal="center" wrapText="1"/>
    </xf>
    <xf numFmtId="9" fontId="0" fillId="6" borderId="10" xfId="0" applyNumberFormat="1" applyFill="1" applyBorder="1"/>
    <xf numFmtId="0" fontId="0" fillId="7" borderId="10" xfId="0" applyFill="1" applyBorder="1"/>
    <xf numFmtId="0" fontId="3" fillId="7" borderId="10" xfId="0" applyFont="1" applyFill="1" applyBorder="1" applyAlignment="1">
      <alignment wrapText="1"/>
    </xf>
    <xf numFmtId="0" fontId="3" fillId="7" borderId="10" xfId="0" applyFont="1" applyFill="1" applyBorder="1" applyAlignment="1">
      <alignment horizontal="center" wrapText="1"/>
    </xf>
    <xf numFmtId="9" fontId="3" fillId="7" borderId="10" xfId="2" applyFont="1" applyFill="1" applyBorder="1" applyAlignment="1">
      <alignment horizontal="center" wrapText="1"/>
    </xf>
    <xf numFmtId="0" fontId="20" fillId="7" borderId="10" xfId="0" applyFont="1" applyFill="1" applyBorder="1" applyAlignment="1">
      <alignment wrapText="1"/>
    </xf>
    <xf numFmtId="0" fontId="24" fillId="7" borderId="10" xfId="0" applyFont="1" applyFill="1" applyBorder="1" applyAlignment="1">
      <alignment horizontal="center" wrapText="1"/>
    </xf>
    <xf numFmtId="3" fontId="0" fillId="7" borderId="10" xfId="0" applyNumberFormat="1" applyFill="1" applyBorder="1"/>
    <xf numFmtId="3" fontId="0" fillId="7" borderId="10" xfId="0" applyNumberFormat="1" applyFill="1" applyBorder="1" applyAlignment="1">
      <alignment horizontal="center"/>
    </xf>
    <xf numFmtId="3" fontId="20" fillId="7" borderId="10" xfId="0" applyNumberFormat="1" applyFont="1" applyFill="1" applyBorder="1"/>
    <xf numFmtId="9" fontId="0" fillId="7" borderId="10" xfId="0" applyNumberFormat="1" applyFill="1" applyBorder="1"/>
    <xf numFmtId="9" fontId="3" fillId="7" borderId="10" xfId="0" applyNumberFormat="1" applyFont="1" applyFill="1" applyBorder="1" applyAlignment="1">
      <alignment horizontal="center" wrapText="1"/>
    </xf>
    <xf numFmtId="3" fontId="23" fillId="7" borderId="10" xfId="0" applyNumberFormat="1" applyFont="1" applyFill="1" applyBorder="1"/>
    <xf numFmtId="3" fontId="23" fillId="7" borderId="10" xfId="0" applyNumberFormat="1" applyFont="1" applyFill="1" applyBorder="1" applyAlignment="1">
      <alignment horizontal="center"/>
    </xf>
    <xf numFmtId="3" fontId="22" fillId="7" borderId="10" xfId="0" applyNumberFormat="1" applyFont="1" applyFill="1" applyBorder="1"/>
    <xf numFmtId="0" fontId="22" fillId="0" borderId="11" xfId="0" applyFont="1" applyBorder="1"/>
    <xf numFmtId="0" fontId="0" fillId="0" borderId="12" xfId="0" applyBorder="1"/>
    <xf numFmtId="3" fontId="0" fillId="0" borderId="12" xfId="0" applyNumberFormat="1" applyBorder="1" applyAlignment="1">
      <alignment horizontal="center"/>
    </xf>
    <xf numFmtId="3" fontId="22" fillId="0" borderId="13" xfId="0" applyNumberFormat="1" applyFont="1" applyBorder="1"/>
    <xf numFmtId="0" fontId="20" fillId="6" borderId="13" xfId="0" applyFont="1" applyFill="1" applyBorder="1" applyAlignment="1">
      <alignment horizontal="left" wrapText="1"/>
    </xf>
    <xf numFmtId="0" fontId="0" fillId="6" borderId="13" xfId="0" applyFill="1" applyBorder="1"/>
    <xf numFmtId="0" fontId="25" fillId="7" borderId="13" xfId="0" applyFont="1" applyFill="1" applyBorder="1"/>
    <xf numFmtId="0" fontId="0" fillId="7" borderId="13" xfId="0" applyFill="1" applyBorder="1"/>
    <xf numFmtId="0" fontId="20" fillId="7" borderId="13" xfId="0" applyFont="1" applyFill="1" applyBorder="1" applyAlignment="1">
      <alignment horizontal="left" wrapText="1"/>
    </xf>
    <xf numFmtId="0" fontId="0" fillId="0" borderId="0" xfId="0" applyAlignment="1">
      <alignment horizontal="center"/>
    </xf>
    <xf numFmtId="0" fontId="5" fillId="0" borderId="10" xfId="0" applyFont="1" applyBorder="1"/>
    <xf numFmtId="0" fontId="0" fillId="0" borderId="10" xfId="0" applyBorder="1"/>
    <xf numFmtId="0" fontId="0" fillId="0" borderId="10" xfId="0" applyBorder="1" applyAlignment="1">
      <alignment horizontal="center"/>
    </xf>
    <xf numFmtId="9" fontId="3" fillId="0" borderId="10" xfId="0" applyNumberFormat="1" applyFont="1" applyBorder="1" applyAlignment="1">
      <alignment horizontal="center"/>
    </xf>
    <xf numFmtId="3" fontId="0" fillId="0" borderId="10" xfId="0" applyNumberFormat="1" applyBorder="1" applyAlignment="1">
      <alignment horizontal="center"/>
    </xf>
    <xf numFmtId="0" fontId="3" fillId="0" borderId="10" xfId="0" applyFont="1" applyBorder="1"/>
    <xf numFmtId="0" fontId="16" fillId="8" borderId="10" xfId="0" applyFont="1" applyFill="1" applyBorder="1"/>
    <xf numFmtId="0" fontId="3" fillId="8" borderId="10" xfId="0" applyFont="1" applyFill="1" applyBorder="1" applyAlignment="1">
      <alignment horizontal="center" wrapText="1"/>
    </xf>
    <xf numFmtId="0" fontId="16" fillId="8" borderId="10" xfId="0" applyFont="1" applyFill="1" applyBorder="1" applyAlignment="1">
      <alignment wrapText="1"/>
    </xf>
    <xf numFmtId="0" fontId="26" fillId="0" borderId="0" xfId="0" applyFont="1"/>
    <xf numFmtId="0" fontId="2" fillId="0" borderId="0" xfId="1" applyFill="1" applyAlignment="1" applyProtection="1">
      <alignment horizontal="center"/>
    </xf>
    <xf numFmtId="0" fontId="0" fillId="6" borderId="13" xfId="0" quotePrefix="1" applyFill="1" applyBorder="1"/>
    <xf numFmtId="0" fontId="8" fillId="4" borderId="0" xfId="0" applyFont="1" applyFill="1" applyAlignment="1">
      <alignment horizontal="center" vertical="center"/>
    </xf>
    <xf numFmtId="0" fontId="5" fillId="6" borderId="13" xfId="0" applyFont="1" applyFill="1" applyBorder="1"/>
    <xf numFmtId="0" fontId="3" fillId="8" borderId="0" xfId="0" applyFont="1" applyFill="1" applyAlignment="1">
      <alignment horizontal="center" wrapText="1"/>
    </xf>
    <xf numFmtId="3" fontId="18" fillId="8" borderId="14" xfId="0" applyNumberFormat="1" applyFont="1" applyFill="1" applyBorder="1" applyAlignment="1">
      <alignment horizontal="center" vertical="center" wrapText="1"/>
    </xf>
    <xf numFmtId="3" fontId="6" fillId="8" borderId="15" xfId="0" applyNumberFormat="1" applyFont="1" applyFill="1" applyBorder="1" applyAlignment="1">
      <alignment horizontal="center" wrapText="1"/>
    </xf>
    <xf numFmtId="0" fontId="3" fillId="8" borderId="16" xfId="0" applyFont="1" applyFill="1" applyBorder="1" applyAlignment="1">
      <alignment horizontal="center"/>
    </xf>
    <xf numFmtId="0" fontId="3" fillId="8" borderId="17" xfId="0" applyFont="1" applyFill="1" applyBorder="1" applyAlignment="1">
      <alignment horizontal="center"/>
    </xf>
    <xf numFmtId="0" fontId="3" fillId="8" borderId="18" xfId="0" applyFont="1" applyFill="1" applyBorder="1" applyAlignment="1">
      <alignment horizontal="center"/>
    </xf>
    <xf numFmtId="0" fontId="7" fillId="8" borderId="18" xfId="0" applyFont="1" applyFill="1" applyBorder="1" applyAlignment="1">
      <alignment horizontal="center"/>
    </xf>
    <xf numFmtId="3" fontId="19" fillId="4" borderId="7" xfId="0" applyNumberFormat="1" applyFont="1" applyFill="1" applyBorder="1" applyAlignment="1">
      <alignment vertical="center" wrapText="1"/>
    </xf>
    <xf numFmtId="3" fontId="6" fillId="4" borderId="7" xfId="0" applyNumberFormat="1" applyFont="1" applyFill="1" applyBorder="1" applyAlignment="1">
      <alignment horizontal="center" vertical="center" wrapText="1"/>
    </xf>
    <xf numFmtId="3" fontId="6" fillId="0" borderId="19" xfId="0" applyNumberFormat="1" applyFont="1" applyBorder="1" applyAlignment="1">
      <alignment horizontal="right" wrapText="1"/>
    </xf>
    <xf numFmtId="3" fontId="6" fillId="8" borderId="15" xfId="0" applyNumberFormat="1" applyFont="1" applyFill="1" applyBorder="1" applyAlignment="1">
      <alignment horizontal="right" wrapText="1"/>
    </xf>
    <xf numFmtId="3" fontId="0" fillId="0" borderId="19" xfId="0" applyNumberFormat="1" applyBorder="1" applyAlignment="1">
      <alignment horizontal="right"/>
    </xf>
    <xf numFmtId="0" fontId="3" fillId="8" borderId="16" xfId="0" applyFont="1" applyFill="1" applyBorder="1" applyAlignment="1">
      <alignment horizontal="right"/>
    </xf>
    <xf numFmtId="3" fontId="0" fillId="0" borderId="20" xfId="0" applyNumberFormat="1" applyBorder="1" applyAlignment="1">
      <alignment horizontal="right"/>
    </xf>
    <xf numFmtId="3" fontId="6" fillId="0" borderId="20" xfId="0" applyNumberFormat="1" applyFont="1" applyBorder="1" applyAlignment="1">
      <alignment horizontal="right"/>
    </xf>
    <xf numFmtId="3" fontId="3" fillId="2" borderId="21" xfId="0" applyNumberFormat="1" applyFont="1" applyFill="1" applyBorder="1" applyAlignment="1">
      <alignment horizontal="right"/>
    </xf>
    <xf numFmtId="0" fontId="3" fillId="8" borderId="17" xfId="0" applyFont="1" applyFill="1" applyBorder="1" applyAlignment="1">
      <alignment horizontal="right"/>
    </xf>
    <xf numFmtId="3" fontId="3" fillId="0" borderId="20" xfId="0" applyNumberFormat="1" applyFont="1" applyBorder="1" applyAlignment="1">
      <alignment horizontal="right"/>
    </xf>
    <xf numFmtId="3" fontId="3" fillId="3" borderId="22" xfId="0" applyNumberFormat="1" applyFont="1" applyFill="1" applyBorder="1" applyAlignment="1">
      <alignment horizontal="right"/>
    </xf>
    <xf numFmtId="0" fontId="3" fillId="8" borderId="18" xfId="0" applyFont="1" applyFill="1" applyBorder="1" applyAlignment="1">
      <alignment horizontal="right"/>
    </xf>
    <xf numFmtId="3" fontId="3" fillId="0" borderId="0" xfId="0" applyNumberFormat="1" applyFont="1" applyAlignment="1">
      <alignment horizontal="right"/>
    </xf>
    <xf numFmtId="0" fontId="7" fillId="8" borderId="18" xfId="0" applyFont="1" applyFill="1" applyBorder="1" applyAlignment="1">
      <alignment horizontal="right"/>
    </xf>
    <xf numFmtId="3" fontId="5" fillId="0" borderId="19" xfId="0" applyNumberFormat="1" applyFont="1" applyBorder="1" applyAlignment="1">
      <alignment horizontal="right"/>
    </xf>
    <xf numFmtId="3" fontId="3" fillId="2" borderId="23" xfId="0" applyNumberFormat="1" applyFont="1" applyFill="1" applyBorder="1" applyAlignment="1">
      <alignment horizontal="right"/>
    </xf>
    <xf numFmtId="3" fontId="3" fillId="2" borderId="22" xfId="0" applyNumberFormat="1" applyFont="1" applyFill="1" applyBorder="1" applyAlignment="1">
      <alignment horizontal="right"/>
    </xf>
    <xf numFmtId="3" fontId="3" fillId="2" borderId="24" xfId="0" applyNumberFormat="1" applyFont="1" applyFill="1" applyBorder="1" applyAlignment="1">
      <alignment horizontal="right"/>
    </xf>
    <xf numFmtId="0" fontId="28" fillId="6" borderId="13" xfId="0" applyFont="1" applyFill="1" applyBorder="1"/>
    <xf numFmtId="3" fontId="28" fillId="6" borderId="10" xfId="0" applyNumberFormat="1" applyFont="1" applyFill="1" applyBorder="1"/>
    <xf numFmtId="0" fontId="28" fillId="7" borderId="13" xfId="0" applyFont="1" applyFill="1" applyBorder="1"/>
    <xf numFmtId="0" fontId="0" fillId="0" borderId="33" xfId="0" applyBorder="1"/>
    <xf numFmtId="0" fontId="26" fillId="0" borderId="33" xfId="0" applyFont="1" applyBorder="1"/>
    <xf numFmtId="0" fontId="0" fillId="0" borderId="33" xfId="0" applyBorder="1" applyAlignment="1">
      <alignment wrapText="1"/>
    </xf>
    <xf numFmtId="3" fontId="0" fillId="0" borderId="33" xfId="0" applyNumberFormat="1" applyBorder="1"/>
    <xf numFmtId="3" fontId="0" fillId="0" borderId="33" xfId="0" applyNumberFormat="1" applyBorder="1" applyAlignment="1">
      <alignment horizontal="center"/>
    </xf>
    <xf numFmtId="3" fontId="0" fillId="0" borderId="33" xfId="0" applyNumberFormat="1" applyBorder="1" applyAlignment="1">
      <alignment horizontal="right"/>
    </xf>
    <xf numFmtId="0" fontId="21" fillId="0" borderId="33" xfId="0" applyFont="1" applyBorder="1" applyAlignment="1">
      <alignment horizontal="right" wrapText="1"/>
    </xf>
    <xf numFmtId="0" fontId="0" fillId="0" borderId="33" xfId="0" applyBorder="1" applyAlignment="1">
      <alignment horizontal="right"/>
    </xf>
    <xf numFmtId="0" fontId="22" fillId="0" borderId="34" xfId="0" applyFont="1" applyBorder="1"/>
    <xf numFmtId="0" fontId="0" fillId="0" borderId="36" xfId="0" applyBorder="1"/>
    <xf numFmtId="0" fontId="29" fillId="0" borderId="36" xfId="0" applyFont="1" applyBorder="1"/>
    <xf numFmtId="3" fontId="0" fillId="0" borderId="36" xfId="0" applyNumberFormat="1" applyBorder="1"/>
    <xf numFmtId="0" fontId="21" fillId="0" borderId="36" xfId="0" applyFont="1" applyBorder="1" applyAlignment="1">
      <alignment horizontal="right" wrapText="1"/>
    </xf>
    <xf numFmtId="0" fontId="20" fillId="5" borderId="35" xfId="0" applyFont="1" applyFill="1" applyBorder="1" applyAlignment="1">
      <alignment horizontal="left" wrapText="1"/>
    </xf>
    <xf numFmtId="0" fontId="3" fillId="5" borderId="35" xfId="0" applyFont="1" applyFill="1" applyBorder="1" applyAlignment="1">
      <alignment wrapText="1"/>
    </xf>
    <xf numFmtId="0" fontId="3" fillId="5" borderId="35" xfId="0" applyFont="1" applyFill="1" applyBorder="1" applyAlignment="1">
      <alignment horizontal="center" wrapText="1"/>
    </xf>
    <xf numFmtId="9" fontId="3" fillId="5" borderId="35" xfId="2" applyFont="1" applyFill="1" applyBorder="1" applyAlignment="1">
      <alignment horizontal="center" wrapText="1"/>
    </xf>
    <xf numFmtId="0" fontId="20" fillId="5" borderId="35" xfId="0" applyFont="1" applyFill="1" applyBorder="1" applyAlignment="1">
      <alignment wrapText="1"/>
    </xf>
    <xf numFmtId="0" fontId="5" fillId="5" borderId="35" xfId="0" applyFont="1" applyFill="1" applyBorder="1"/>
    <xf numFmtId="3" fontId="0" fillId="5" borderId="35" xfId="0" applyNumberFormat="1" applyFill="1" applyBorder="1"/>
    <xf numFmtId="3" fontId="0" fillId="5" borderId="35" xfId="0" applyNumberFormat="1" applyFill="1" applyBorder="1" applyAlignment="1">
      <alignment horizontal="center"/>
    </xf>
    <xf numFmtId="3" fontId="20" fillId="5" borderId="35" xfId="0" applyNumberFormat="1" applyFont="1" applyFill="1" applyBorder="1"/>
    <xf numFmtId="0" fontId="0" fillId="5" borderId="35" xfId="0" applyFill="1" applyBorder="1"/>
    <xf numFmtId="3" fontId="3" fillId="5" borderId="35" xfId="0" applyNumberFormat="1" applyFont="1" applyFill="1" applyBorder="1" applyAlignment="1">
      <alignment horizontal="center"/>
    </xf>
    <xf numFmtId="0" fontId="0" fillId="5" borderId="35" xfId="0" applyFill="1" applyBorder="1" applyAlignment="1">
      <alignment wrapText="1"/>
    </xf>
    <xf numFmtId="9" fontId="3" fillId="5" borderId="35" xfId="0" applyNumberFormat="1" applyFont="1" applyFill="1" applyBorder="1" applyAlignment="1">
      <alignment horizontal="center" wrapText="1"/>
    </xf>
    <xf numFmtId="0" fontId="20" fillId="5" borderId="35" xfId="0" applyFont="1" applyFill="1" applyBorder="1" applyAlignment="1">
      <alignment horizontal="right" wrapText="1"/>
    </xf>
    <xf numFmtId="3" fontId="20" fillId="5" borderId="35" xfId="0" applyNumberFormat="1" applyFont="1" applyFill="1" applyBorder="1" applyAlignment="1">
      <alignment horizontal="right"/>
    </xf>
    <xf numFmtId="3" fontId="0" fillId="5" borderId="35" xfId="0" applyNumberFormat="1" applyFill="1" applyBorder="1" applyAlignment="1">
      <alignment horizontal="right"/>
    </xf>
    <xf numFmtId="0" fontId="28" fillId="5" borderId="35" xfId="0" applyFont="1" applyFill="1" applyBorder="1"/>
    <xf numFmtId="3" fontId="23" fillId="5" borderId="35" xfId="0" applyNumberFormat="1" applyFont="1" applyFill="1" applyBorder="1"/>
    <xf numFmtId="3" fontId="23" fillId="5" borderId="35" xfId="0" applyNumberFormat="1" applyFont="1" applyFill="1" applyBorder="1" applyAlignment="1">
      <alignment horizontal="center"/>
    </xf>
    <xf numFmtId="3" fontId="28" fillId="5" borderId="35" xfId="0" applyNumberFormat="1" applyFont="1" applyFill="1" applyBorder="1"/>
    <xf numFmtId="0" fontId="22" fillId="0" borderId="37" xfId="0" applyFont="1" applyBorder="1"/>
    <xf numFmtId="0" fontId="0" fillId="0" borderId="34" xfId="0" applyBorder="1"/>
    <xf numFmtId="0" fontId="3" fillId="5" borderId="35" xfId="0" applyFont="1" applyFill="1" applyBorder="1"/>
    <xf numFmtId="0" fontId="0" fillId="0" borderId="38" xfId="0" applyBorder="1"/>
    <xf numFmtId="3" fontId="2" fillId="0" borderId="39" xfId="1" applyNumberFormat="1" applyBorder="1" applyAlignment="1" applyProtection="1">
      <alignment horizontal="left"/>
    </xf>
    <xf numFmtId="3" fontId="2" fillId="0" borderId="40" xfId="1" applyNumberFormat="1" applyBorder="1" applyAlignment="1" applyProtection="1">
      <alignment horizontal="left"/>
    </xf>
    <xf numFmtId="3" fontId="2" fillId="0" borderId="36" xfId="1" applyNumberFormat="1" applyBorder="1" applyAlignment="1" applyProtection="1">
      <alignment horizontal="left"/>
    </xf>
    <xf numFmtId="3" fontId="6" fillId="8" borderId="16" xfId="0" applyNumberFormat="1" applyFont="1" applyFill="1" applyBorder="1" applyAlignment="1">
      <alignment horizontal="center" wrapText="1"/>
    </xf>
    <xf numFmtId="3" fontId="6" fillId="8" borderId="16" xfId="0" applyNumberFormat="1" applyFont="1" applyFill="1" applyBorder="1" applyAlignment="1">
      <alignment horizontal="right" wrapText="1"/>
    </xf>
    <xf numFmtId="0" fontId="17" fillId="5" borderId="0" xfId="0" applyFont="1" applyFill="1" applyAlignment="1">
      <alignment horizontal="center" vertical="center" textRotation="90" wrapText="1"/>
    </xf>
    <xf numFmtId="0" fontId="28" fillId="5" borderId="0" xfId="0" applyFont="1" applyFill="1"/>
    <xf numFmtId="3" fontId="23" fillId="5" borderId="0" xfId="0" applyNumberFormat="1" applyFont="1" applyFill="1"/>
    <xf numFmtId="3" fontId="23" fillId="5" borderId="0" xfId="0" applyNumberFormat="1" applyFont="1" applyFill="1" applyAlignment="1">
      <alignment horizontal="center"/>
    </xf>
    <xf numFmtId="3" fontId="28" fillId="5" borderId="0" xfId="0" applyNumberFormat="1" applyFont="1" applyFill="1"/>
    <xf numFmtId="0" fontId="2" fillId="0" borderId="1" xfId="1" applyBorder="1" applyAlignment="1" applyProtection="1"/>
    <xf numFmtId="0" fontId="29" fillId="0" borderId="0" xfId="0" applyFont="1" applyAlignment="1">
      <alignment wrapText="1"/>
    </xf>
    <xf numFmtId="0" fontId="29" fillId="0" borderId="36" xfId="0" applyFont="1" applyBorder="1" applyAlignment="1">
      <alignment wrapText="1"/>
    </xf>
    <xf numFmtId="0" fontId="31" fillId="0" borderId="36" xfId="1" applyFont="1" applyBorder="1" applyAlignment="1" applyProtection="1">
      <alignment wrapText="1"/>
    </xf>
    <xf numFmtId="0" fontId="2" fillId="0" borderId="0" xfId="1" applyBorder="1" applyAlignment="1" applyProtection="1"/>
    <xf numFmtId="3" fontId="2" fillId="0" borderId="19" xfId="1" applyNumberFormat="1" applyBorder="1" applyAlignment="1" applyProtection="1">
      <alignment horizontal="left" wrapText="1"/>
    </xf>
    <xf numFmtId="0" fontId="8" fillId="4" borderId="6" xfId="0" applyFont="1" applyFill="1" applyBorder="1" applyAlignment="1">
      <alignment horizontal="center" vertical="center"/>
    </xf>
    <xf numFmtId="0" fontId="8" fillId="4" borderId="25" xfId="0" applyFont="1" applyFill="1" applyBorder="1" applyAlignment="1">
      <alignment horizontal="center" vertical="center"/>
    </xf>
    <xf numFmtId="0" fontId="8" fillId="4" borderId="26" xfId="0" applyFont="1" applyFill="1" applyBorder="1" applyAlignment="1">
      <alignment horizontal="center" vertical="center"/>
    </xf>
    <xf numFmtId="3" fontId="2" fillId="9" borderId="6" xfId="1" applyNumberFormat="1" applyFill="1" applyBorder="1" applyAlignment="1" applyProtection="1">
      <alignment horizontal="center"/>
    </xf>
    <xf numFmtId="3" fontId="2" fillId="9" borderId="25" xfId="1" applyNumberFormat="1" applyFill="1" applyBorder="1" applyAlignment="1" applyProtection="1">
      <alignment horizontal="center"/>
    </xf>
    <xf numFmtId="3" fontId="2" fillId="9" borderId="26" xfId="1" applyNumberFormat="1" applyFill="1" applyBorder="1" applyAlignment="1" applyProtection="1">
      <alignment horizontal="center"/>
    </xf>
    <xf numFmtId="0" fontId="17" fillId="5" borderId="35" xfId="0" applyFont="1" applyFill="1" applyBorder="1" applyAlignment="1">
      <alignment horizontal="center" vertical="center" textRotation="90" wrapText="1"/>
    </xf>
    <xf numFmtId="0" fontId="25" fillId="5" borderId="35" xfId="0" applyFont="1" applyFill="1" applyBorder="1" applyAlignment="1">
      <alignment horizontal="center" wrapText="1"/>
    </xf>
    <xf numFmtId="0" fontId="27" fillId="5" borderId="35" xfId="0" applyFont="1" applyFill="1" applyBorder="1" applyAlignment="1">
      <alignment horizontal="center" wrapText="1"/>
    </xf>
    <xf numFmtId="0" fontId="15" fillId="6" borderId="27" xfId="0" applyFont="1" applyFill="1" applyBorder="1" applyAlignment="1">
      <alignment horizontal="center" wrapText="1"/>
    </xf>
    <xf numFmtId="0" fontId="25" fillId="6" borderId="27" xfId="0" applyFont="1" applyFill="1" applyBorder="1" applyAlignment="1">
      <alignment horizontal="center" wrapText="1"/>
    </xf>
    <xf numFmtId="0" fontId="25" fillId="6" borderId="28" xfId="0" applyFont="1" applyFill="1" applyBorder="1" applyAlignment="1">
      <alignment horizontal="center" wrapText="1"/>
    </xf>
    <xf numFmtId="0" fontId="25" fillId="6" borderId="12" xfId="0" applyFont="1" applyFill="1" applyBorder="1" applyAlignment="1">
      <alignment horizontal="left" wrapText="1"/>
    </xf>
    <xf numFmtId="0" fontId="25" fillId="6" borderId="13" xfId="0" applyFont="1" applyFill="1" applyBorder="1" applyAlignment="1">
      <alignment horizontal="left" wrapText="1"/>
    </xf>
    <xf numFmtId="0" fontId="34" fillId="0" borderId="36" xfId="0" applyFont="1" applyBorder="1" applyAlignment="1">
      <alignment wrapText="1"/>
    </xf>
    <xf numFmtId="0" fontId="13" fillId="0" borderId="1" xfId="0" applyFont="1" applyBorder="1" applyAlignment="1">
      <alignment vertical="center" wrapText="1"/>
    </xf>
    <xf numFmtId="0" fontId="13" fillId="0" borderId="0" xfId="0" applyFont="1" applyBorder="1" applyAlignment="1">
      <alignment vertical="center" wrapText="1"/>
    </xf>
    <xf numFmtId="0" fontId="13" fillId="0" borderId="29" xfId="0" applyFont="1" applyBorder="1" applyAlignment="1">
      <alignment vertical="center" wrapText="1"/>
    </xf>
    <xf numFmtId="0" fontId="13" fillId="0" borderId="30" xfId="0" applyFont="1" applyBorder="1" applyAlignment="1">
      <alignment vertical="center" wrapText="1"/>
    </xf>
    <xf numFmtId="0" fontId="13" fillId="0" borderId="31" xfId="0" applyFont="1" applyBorder="1" applyAlignment="1">
      <alignment vertical="center" wrapText="1"/>
    </xf>
    <xf numFmtId="0" fontId="13" fillId="0" borderId="32" xfId="0" applyFont="1" applyBorder="1" applyAlignment="1">
      <alignment vertical="center" wrapText="1"/>
    </xf>
    <xf numFmtId="0" fontId="14" fillId="0" borderId="2" xfId="0" applyFont="1" applyBorder="1" applyAlignment="1">
      <alignment horizontal="left"/>
    </xf>
    <xf numFmtId="0" fontId="14" fillId="0" borderId="8" xfId="0" applyFont="1" applyBorder="1" applyAlignment="1">
      <alignment horizontal="left"/>
    </xf>
    <xf numFmtId="0" fontId="14" fillId="0" borderId="9" xfId="0" applyFont="1" applyBorder="1" applyAlignment="1">
      <alignment horizontal="left"/>
    </xf>
    <xf numFmtId="0" fontId="35" fillId="0" borderId="0" xfId="0" applyFont="1" applyAlignment="1">
      <alignment vertical="center" wrapText="1"/>
    </xf>
  </cellXfs>
  <cellStyles count="3">
    <cellStyle name="Hyperkobling" xfId="1" builtinId="8"/>
    <cellStyle name="Normal" xfId="0" builtinId="0"/>
    <cellStyle name="Pros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udir.no/regelverkstolkninger/Privatskole/Private-skoler/tilleggsvirksomhet-og-avdelingsregnskap-for-privatskoler/" TargetMode="External"/></Relationships>
</file>

<file path=xl/drawings/drawing1.xml><?xml version="1.0" encoding="utf-8"?>
<xdr:wsDr xmlns:xdr="http://schemas.openxmlformats.org/drawingml/2006/spreadsheetDrawing" xmlns:a="http://schemas.openxmlformats.org/drawingml/2006/main">
  <xdr:twoCellAnchor>
    <xdr:from>
      <xdr:col>0</xdr:col>
      <xdr:colOff>1104900</xdr:colOff>
      <xdr:row>0</xdr:row>
      <xdr:rowOff>19050</xdr:rowOff>
    </xdr:from>
    <xdr:to>
      <xdr:col>9</xdr:col>
      <xdr:colOff>295275</xdr:colOff>
      <xdr:row>1</xdr:row>
      <xdr:rowOff>4133850</xdr:rowOff>
    </xdr:to>
    <xdr:sp macro="" textlink="">
      <xdr:nvSpPr>
        <xdr:cNvPr id="1063" name="Text Box 39">
          <a:hlinkClick xmlns:r="http://schemas.openxmlformats.org/officeDocument/2006/relationships" r:id="rId1"/>
          <a:extLst>
            <a:ext uri="{FF2B5EF4-FFF2-40B4-BE49-F238E27FC236}">
              <a16:creationId xmlns:a16="http://schemas.microsoft.com/office/drawing/2014/main" id="{94B92222-1F2B-3623-E304-D9C8AA34DC7F}"/>
            </a:ext>
          </a:extLst>
        </xdr:cNvPr>
        <xdr:cNvSpPr txBox="1">
          <a:spLocks noChangeArrowheads="1"/>
        </xdr:cNvSpPr>
      </xdr:nvSpPr>
      <xdr:spPr bwMode="auto">
        <a:xfrm>
          <a:off x="1104900" y="19050"/>
          <a:ext cx="8477250" cy="5562600"/>
        </a:xfrm>
        <a:prstGeom prst="rect">
          <a:avLst/>
        </a:prstGeom>
        <a:solidFill>
          <a:srgbClr xmlns:mc="http://schemas.openxmlformats.org/markup-compatibility/2006" xmlns:a14="http://schemas.microsoft.com/office/drawing/2010/main" val="CCFFFF" mc:Ignorable="a14" a14:legacySpreadsheetColorIndex="41"/>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nSpc>
              <a:spcPts val="1200"/>
            </a:lnSpc>
          </a:pPr>
          <a:r>
            <a:rPr lang="nb-NO" sz="1100">
              <a:effectLst/>
              <a:latin typeface="+mn-lt"/>
              <a:ea typeface="+mn-ea"/>
              <a:cs typeface="+mn-cs"/>
            </a:rPr>
            <a:t>Økonomiforskriften til privatkoleloven kapittel 2 regulerer krav som stilles til budsjett for skoler som søker</a:t>
          </a:r>
          <a:r>
            <a:rPr lang="nb-NO" sz="1100" baseline="0">
              <a:effectLst/>
              <a:latin typeface="+mn-lt"/>
              <a:ea typeface="+mn-ea"/>
              <a:cs typeface="+mn-cs"/>
            </a:rPr>
            <a:t> om godkjenning eller driftsendring etter privatskoleloven.</a:t>
          </a:r>
        </a:p>
        <a:p>
          <a:pPr>
            <a:lnSpc>
              <a:spcPts val="1200"/>
            </a:lnSpc>
          </a:pPr>
          <a:endParaRPr lang="nb-NO" sz="1100">
            <a:effectLst/>
            <a:latin typeface="+mn-lt"/>
            <a:ea typeface="+mn-ea"/>
            <a:cs typeface="+mn-cs"/>
          </a:endParaRPr>
        </a:p>
        <a:p>
          <a:pPr>
            <a:lnSpc>
              <a:spcPts val="1200"/>
            </a:lnSpc>
          </a:pPr>
          <a:r>
            <a:rPr lang="nb-NO" sz="1100">
              <a:effectLst/>
              <a:latin typeface="+mn-lt"/>
              <a:ea typeface="+mn-ea"/>
              <a:cs typeface="+mn-cs"/>
            </a:rPr>
            <a:t>Det er viktig at den som skal søke om oppstart av ny skole eller driftsendring ved eksisterende skole, gjør seg kjent med reglene etter lov og forskrifter.  </a:t>
          </a:r>
        </a:p>
        <a:p>
          <a:pPr>
            <a:lnSpc>
              <a:spcPts val="1200"/>
            </a:lnSpc>
          </a:pPr>
          <a:endParaRPr lang="nb-NO" sz="1100">
            <a:effectLst/>
            <a:latin typeface="+mn-lt"/>
            <a:ea typeface="+mn-ea"/>
            <a:cs typeface="+mn-cs"/>
          </a:endParaRPr>
        </a:p>
        <a:p>
          <a:pPr>
            <a:lnSpc>
              <a:spcPts val="1200"/>
            </a:lnSpc>
          </a:pPr>
          <a:r>
            <a:rPr lang="nb-NO" sz="1100">
              <a:effectLst/>
              <a:latin typeface="+mn-lt"/>
              <a:ea typeface="+mn-ea"/>
              <a:cs typeface="+mn-cs"/>
            </a:rPr>
            <a:t>Denne malen skal gi søkere hjelp til utarbeidelse av budsjettet</a:t>
          </a:r>
          <a:r>
            <a:rPr lang="nb-NO" sz="1100" baseline="0">
              <a:effectLst/>
              <a:latin typeface="+mn-lt"/>
              <a:ea typeface="+mn-ea"/>
              <a:cs typeface="+mn-cs"/>
            </a:rPr>
            <a:t> </a:t>
          </a:r>
          <a:r>
            <a:rPr lang="nb-NO" sz="1100">
              <a:effectLst/>
              <a:latin typeface="+mn-lt"/>
              <a:ea typeface="+mn-ea"/>
              <a:cs typeface="+mn-cs"/>
            </a:rPr>
            <a:t>som er den del av søknadsprosessen.  </a:t>
          </a:r>
        </a:p>
        <a:p>
          <a:pPr>
            <a:lnSpc>
              <a:spcPts val="1200"/>
            </a:lnSpc>
          </a:pPr>
          <a:endParaRPr lang="nb-NO" sz="1100">
            <a:effectLst/>
            <a:latin typeface="+mn-lt"/>
            <a:ea typeface="+mn-ea"/>
            <a:cs typeface="+mn-cs"/>
          </a:endParaRPr>
        </a:p>
        <a:p>
          <a:pPr>
            <a:lnSpc>
              <a:spcPts val="1200"/>
            </a:lnSpc>
          </a:pPr>
          <a:r>
            <a:rPr lang="nb-NO" sz="1100" b="1">
              <a:effectLst/>
              <a:latin typeface="+mn-lt"/>
              <a:ea typeface="+mn-ea"/>
              <a:cs typeface="+mn-cs"/>
            </a:rPr>
            <a:t>Budsjettmalen og tilhørende kommentarer er ikke uttømmende, søkeren må selv tilpasse malen til egne behov og sørge for å utarbeide budsjett på grunnlag av privatskoleloven og tilhørende forskrifter</a:t>
          </a:r>
          <a:r>
            <a:rPr lang="nb-NO" sz="1100">
              <a:effectLst/>
              <a:latin typeface="+mn-lt"/>
              <a:ea typeface="+mn-ea"/>
              <a:cs typeface="+mn-cs"/>
            </a:rPr>
            <a:t>. </a:t>
          </a:r>
        </a:p>
        <a:p>
          <a:endParaRPr lang="nb-NO" sz="1100">
            <a:effectLst/>
            <a:latin typeface="+mn-lt"/>
            <a:ea typeface="+mn-ea"/>
            <a:cs typeface="+mn-cs"/>
          </a:endParaRPr>
        </a:p>
        <a:p>
          <a:pPr>
            <a:lnSpc>
              <a:spcPts val="1200"/>
            </a:lnSpc>
          </a:pPr>
          <a:r>
            <a:rPr lang="nb-NO" sz="1100">
              <a:effectLst/>
              <a:latin typeface="+mn-lt"/>
              <a:ea typeface="+mn-ea"/>
              <a:cs typeface="+mn-cs"/>
            </a:rPr>
            <a:t>Det må fremgå i note hvordan statstilskudd og skolepenger er beregnet. </a:t>
          </a:r>
        </a:p>
        <a:p>
          <a:endParaRPr lang="nb-NO" sz="1100" u="sng">
            <a:effectLst/>
            <a:latin typeface="+mn-lt"/>
            <a:ea typeface="+mn-ea"/>
            <a:cs typeface="+mn-cs"/>
          </a:endParaRPr>
        </a:p>
        <a:p>
          <a:pPr>
            <a:lnSpc>
              <a:spcPts val="1200"/>
            </a:lnSpc>
          </a:pPr>
          <a:r>
            <a:rPr lang="nb-NO" sz="1100" u="sng">
              <a:effectLst/>
              <a:latin typeface="+mn-lt"/>
              <a:ea typeface="+mn-ea"/>
              <a:cs typeface="+mn-cs"/>
            </a:rPr>
            <a:t>Eget selvstendig budsjett for tilleggsvirksomhet</a:t>
          </a:r>
          <a:endParaRPr lang="nb-NO" sz="1100">
            <a:effectLst/>
            <a:latin typeface="+mn-lt"/>
            <a:ea typeface="+mn-ea"/>
            <a:cs typeface="+mn-cs"/>
          </a:endParaRPr>
        </a:p>
        <a:p>
          <a:pPr>
            <a:lnSpc>
              <a:spcPts val="1200"/>
            </a:lnSpc>
          </a:pPr>
          <a:r>
            <a:rPr lang="nb-NO" sz="1100">
              <a:effectLst/>
              <a:latin typeface="+mn-lt"/>
              <a:ea typeface="+mn-ea"/>
              <a:cs typeface="+mn-cs"/>
            </a:rPr>
            <a:t>Dersom</a:t>
          </a:r>
          <a:r>
            <a:rPr lang="nb-NO" sz="1100" baseline="0">
              <a:effectLst/>
              <a:latin typeface="+mn-lt"/>
              <a:ea typeface="+mn-ea"/>
              <a:cs typeface="+mn-cs"/>
            </a:rPr>
            <a:t> skolen skal drive tilleggsvirksomhet etter økonomiforskriften § 7-1, skal søknad om godkjenning eller driftsendring inneholde eget avdelingsbudsjett for denne delen av virksomheten.</a:t>
          </a:r>
          <a:endParaRPr lang="nb-NO" sz="1100">
            <a:effectLst/>
            <a:latin typeface="+mn-lt"/>
            <a:ea typeface="+mn-ea"/>
            <a:cs typeface="+mn-cs"/>
          </a:endParaRPr>
        </a:p>
        <a:p>
          <a:endParaRPr lang="nb-NO" sz="1100">
            <a:effectLst/>
            <a:latin typeface="+mn-lt"/>
            <a:ea typeface="+mn-ea"/>
            <a:cs typeface="+mn-cs"/>
          </a:endParaRPr>
        </a:p>
        <a:p>
          <a:r>
            <a:rPr lang="nb-NO" sz="1100">
              <a:effectLst/>
              <a:latin typeface="+mn-lt"/>
              <a:ea typeface="+mn-ea"/>
              <a:cs typeface="+mn-cs"/>
            </a:rPr>
            <a:t>Skolen skal i sine budsjetter vise at statstilskudd og skolepenger ikke benyttes til annet enn skoledrift, og at tilleggsvirksomheten er selvfinansierende. </a:t>
          </a:r>
        </a:p>
        <a:p>
          <a:pPr>
            <a:lnSpc>
              <a:spcPts val="1200"/>
            </a:lnSpc>
          </a:pPr>
          <a:endParaRPr lang="nb-NO" sz="1100">
            <a:effectLst/>
            <a:latin typeface="+mn-lt"/>
            <a:ea typeface="+mn-ea"/>
            <a:cs typeface="+mn-cs"/>
          </a:endParaRPr>
        </a:p>
        <a:p>
          <a:pPr>
            <a:lnSpc>
              <a:spcPts val="1200"/>
            </a:lnSpc>
          </a:pPr>
          <a:r>
            <a:rPr lang="nb-NO" sz="1100">
              <a:effectLst/>
              <a:latin typeface="+mn-lt"/>
              <a:ea typeface="+mn-ea"/>
              <a:cs typeface="+mn-cs"/>
            </a:rPr>
            <a:t>Fellesutgifter mellom skolen</a:t>
          </a:r>
          <a:r>
            <a:rPr lang="nb-NO" sz="1100" baseline="0">
              <a:effectLst/>
              <a:latin typeface="+mn-lt"/>
              <a:ea typeface="+mn-ea"/>
              <a:cs typeface="+mn-cs"/>
            </a:rPr>
            <a:t> </a:t>
          </a:r>
          <a:r>
            <a:rPr lang="nb-NO" sz="1100">
              <a:effectLst/>
              <a:latin typeface="+mn-lt"/>
              <a:ea typeface="+mn-ea"/>
              <a:cs typeface="+mn-cs"/>
            </a:rPr>
            <a:t>og tilleggsvirksomheten skal fordeles i budsjettet på den enkelte avdeling. Det skal fremgå hvilken fordelingsnøkkel som er brukt, og grunnlaget for denne. Tilleggsvirksomheten skal belastes sin and</a:t>
          </a:r>
          <a:r>
            <a:rPr lang="nb-NO" sz="1100" baseline="0">
              <a:effectLst/>
              <a:latin typeface="+mn-lt"/>
              <a:ea typeface="+mn-ea"/>
              <a:cs typeface="+mn-cs"/>
            </a:rPr>
            <a:t>el av felleskostnader,  slik at dette ikke belastes skoledriften. </a:t>
          </a:r>
        </a:p>
        <a:p>
          <a:pPr>
            <a:lnSpc>
              <a:spcPts val="1200"/>
            </a:lnSpc>
          </a:pPr>
          <a:endParaRPr lang="nb-NO" sz="1100" baseline="0">
            <a:effectLst/>
            <a:latin typeface="+mn-lt"/>
            <a:ea typeface="+mn-ea"/>
            <a:cs typeface="+mn-cs"/>
          </a:endParaRPr>
        </a:p>
        <a:p>
          <a:pPr marL="0" marR="0" lvl="0" indent="0" defTabSz="914400" eaLnBrk="1" fontAlgn="auto" latinLnBrk="0" hangingPunct="1">
            <a:lnSpc>
              <a:spcPts val="1200"/>
            </a:lnSpc>
            <a:spcBef>
              <a:spcPts val="0"/>
            </a:spcBef>
            <a:spcAft>
              <a:spcPts val="0"/>
            </a:spcAft>
            <a:buClrTx/>
            <a:buSzTx/>
            <a:buFontTx/>
            <a:buNone/>
            <a:tabLst/>
            <a:defRPr/>
          </a:pPr>
          <a:r>
            <a:rPr lang="nb-NO" sz="1100">
              <a:effectLst/>
              <a:latin typeface="+mn-lt"/>
              <a:ea typeface="+mn-ea"/>
              <a:cs typeface="+mn-cs"/>
            </a:rPr>
            <a:t>Skolen må fordele alle typer felleskostnader som er relevante for tilleggsvirksomheter og fordele </a:t>
          </a:r>
          <a:r>
            <a:rPr lang="nb-NO" sz="1100" u="sng">
              <a:effectLst/>
              <a:latin typeface="+mn-lt"/>
              <a:ea typeface="+mn-ea"/>
              <a:cs typeface="+mn-cs"/>
            </a:rPr>
            <a:t>mer enn bare merkostnader </a:t>
          </a:r>
          <a:r>
            <a:rPr lang="nb-NO" sz="1100">
              <a:effectLst/>
              <a:latin typeface="+mn-lt"/>
              <a:ea typeface="+mn-ea"/>
              <a:cs typeface="+mn-cs"/>
            </a:rPr>
            <a:t>forbundet med tilleggsvirksomhetene. Som</a:t>
          </a:r>
          <a:r>
            <a:rPr lang="nb-NO" sz="1100" baseline="0">
              <a:effectLst/>
              <a:latin typeface="+mn-lt"/>
              <a:ea typeface="+mn-ea"/>
              <a:cs typeface="+mn-cs"/>
            </a:rPr>
            <a:t> eksempel kan vi nevne at det skal beregnes kostnader til lokaler, selv om dette er lokaler skolen uansett må ha. </a:t>
          </a:r>
        </a:p>
        <a:p>
          <a:pPr marL="0" marR="0" lvl="0" indent="0" defTabSz="914400" eaLnBrk="1" fontAlgn="auto" latinLnBrk="0" hangingPunct="1">
            <a:lnSpc>
              <a:spcPts val="1200"/>
            </a:lnSpc>
            <a:spcBef>
              <a:spcPts val="0"/>
            </a:spcBef>
            <a:spcAft>
              <a:spcPts val="0"/>
            </a:spcAft>
            <a:buClrTx/>
            <a:buSzTx/>
            <a:buFontTx/>
            <a:buNone/>
            <a:tabLst/>
            <a:defRPr/>
          </a:pPr>
          <a:endParaRPr lang="nb-NO" sz="1100" baseline="0">
            <a:effectLst/>
            <a:latin typeface="+mn-lt"/>
            <a:ea typeface="+mn-ea"/>
            <a:cs typeface="+mn-cs"/>
          </a:endParaRPr>
        </a:p>
        <a:p>
          <a:pPr marL="0" marR="0" lvl="0" indent="0" defTabSz="914400" eaLnBrk="1" fontAlgn="auto" latinLnBrk="0" hangingPunct="1">
            <a:lnSpc>
              <a:spcPts val="1200"/>
            </a:lnSpc>
            <a:spcBef>
              <a:spcPts val="0"/>
            </a:spcBef>
            <a:spcAft>
              <a:spcPts val="0"/>
            </a:spcAft>
            <a:buClrTx/>
            <a:buSzTx/>
            <a:buFontTx/>
            <a:buNone/>
            <a:tabLst/>
            <a:defRPr/>
          </a:pPr>
          <a:r>
            <a:rPr lang="nb-NO" sz="1100">
              <a:effectLst/>
              <a:latin typeface="+mn-lt"/>
              <a:ea typeface="+mn-ea"/>
              <a:cs typeface="+mn-cs"/>
            </a:rPr>
            <a:t>Vær oppmerksom på at organisering av mat til skolens elever på regelmessig basis regnes som kantine jfr. økonomiforskriften § 7-1. Dette skal håndteres som en tilleggsvirksomhet</a:t>
          </a:r>
          <a:r>
            <a:rPr lang="nb-NO" sz="1100" baseline="0">
              <a:effectLst/>
              <a:latin typeface="+mn-lt"/>
              <a:ea typeface="+mn-ea"/>
              <a:cs typeface="+mn-cs"/>
            </a:rPr>
            <a:t>. </a:t>
          </a:r>
          <a:endParaRPr lang="nb-NO" sz="1100">
            <a:effectLst/>
            <a:latin typeface="+mn-lt"/>
            <a:ea typeface="+mn-ea"/>
            <a:cs typeface="+mn-cs"/>
          </a:endParaRPr>
        </a:p>
        <a:p>
          <a:pPr>
            <a:lnSpc>
              <a:spcPts val="1200"/>
            </a:lnSpc>
          </a:pPr>
          <a:endParaRPr lang="nb-NO" sz="1100">
            <a:effectLst/>
            <a:latin typeface="+mn-lt"/>
            <a:ea typeface="+mn-ea"/>
            <a:cs typeface="+mn-cs"/>
          </a:endParaRPr>
        </a:p>
        <a:p>
          <a:pPr algn="l" rtl="0">
            <a:lnSpc>
              <a:spcPts val="800"/>
            </a:lnSpc>
            <a:defRPr sz="1000"/>
          </a:pPr>
          <a:endParaRPr lang="nb-NO" sz="1000" b="0" i="0" u="none" strike="noStrike" baseline="0">
            <a:solidFill>
              <a:srgbClr val="000000"/>
            </a:solidFill>
            <a:latin typeface="Verdana"/>
            <a:ea typeface="Verdana"/>
            <a:cs typeface="Verdana"/>
          </a:endParaRPr>
        </a:p>
        <a:p>
          <a:pPr algn="l" rtl="0">
            <a:lnSpc>
              <a:spcPts val="900"/>
            </a:lnSpc>
            <a:defRPr sz="1000"/>
          </a:pPr>
          <a:r>
            <a:rPr lang="nb-NO" sz="1000" b="0" i="0" u="none" strike="noStrike" baseline="0">
              <a:solidFill>
                <a:srgbClr val="000000"/>
              </a:solidFill>
              <a:latin typeface="Verdana"/>
              <a:ea typeface="Verdana"/>
              <a:cs typeface="Verdana"/>
            </a:rPr>
            <a:t>Hent mer informasjon på www.udir.no: </a:t>
          </a:r>
        </a:p>
        <a:p>
          <a:pPr algn="l" rtl="0">
            <a:lnSpc>
              <a:spcPts val="900"/>
            </a:lnSpc>
            <a:defRPr sz="1000"/>
          </a:pPr>
          <a:endParaRPr lang="nb-NO" sz="1000" b="0" i="0" u="none" strike="noStrike" baseline="0">
            <a:solidFill>
              <a:srgbClr val="000000"/>
            </a:solidFill>
            <a:latin typeface="Verdana"/>
            <a:ea typeface="Verdana"/>
            <a:cs typeface="Verdana"/>
          </a:endParaRPr>
        </a:p>
        <a:p>
          <a:pPr algn="l" rtl="0">
            <a:lnSpc>
              <a:spcPts val="900"/>
            </a:lnSpc>
            <a:defRPr sz="1000"/>
          </a:pPr>
          <a:r>
            <a:rPr lang="nb-NO" sz="1000" b="0" i="0" u="none" strike="noStrike" baseline="0">
              <a:solidFill>
                <a:srgbClr val="000000"/>
              </a:solidFill>
              <a:latin typeface="Verdana"/>
              <a:ea typeface="Verdana"/>
              <a:cs typeface="Verdana"/>
            </a:rPr>
            <a:t>Tolkningsuttalelse om tilleggsvirksomhet og avdelingsregnskap for privatskoler</a:t>
          </a:r>
        </a:p>
        <a:p>
          <a:pPr algn="l" rtl="0">
            <a:lnSpc>
              <a:spcPts val="900"/>
            </a:lnSpc>
            <a:defRPr sz="1000"/>
          </a:pPr>
          <a:endParaRPr lang="nb-NO" sz="1000" b="0" i="0" u="none" strike="noStrike" baseline="0">
            <a:solidFill>
              <a:srgbClr val="000000"/>
            </a:solidFill>
            <a:latin typeface="Verdana"/>
            <a:ea typeface="Verdana"/>
            <a:cs typeface="Verdana"/>
          </a:endParaRPr>
        </a:p>
        <a:p>
          <a:pPr algn="l" rtl="0">
            <a:lnSpc>
              <a:spcPts val="900"/>
            </a:lnSpc>
            <a:defRPr sz="1000"/>
          </a:pPr>
          <a:endParaRPr lang="nb-NO" sz="1000" b="0" i="0" u="none" strike="noStrike" baseline="0">
            <a:solidFill>
              <a:srgbClr val="000000"/>
            </a:solidFill>
            <a:latin typeface="Verdana"/>
            <a:ea typeface="Verdana"/>
            <a:cs typeface="Verdana"/>
          </a:endParaRPr>
        </a:p>
        <a:p>
          <a:pPr algn="l" rtl="0">
            <a:lnSpc>
              <a:spcPts val="1000"/>
            </a:lnSpc>
            <a:defRPr sz="1000"/>
          </a:pPr>
          <a:endParaRPr lang="nb-NO" sz="1000" b="0" i="0" u="none" strike="noStrike" baseline="0">
            <a:solidFill>
              <a:srgbClr val="000000"/>
            </a:solidFill>
            <a:latin typeface="Verdana"/>
            <a:ea typeface="Verdana"/>
            <a:cs typeface="Verdana"/>
          </a:endParaRPr>
        </a:p>
        <a:p>
          <a:pPr algn="l" rtl="0">
            <a:lnSpc>
              <a:spcPts val="800"/>
            </a:lnSpc>
            <a:defRPr sz="1000"/>
          </a:pPr>
          <a:endParaRPr lang="nb-NO" sz="1000" b="0" i="0" u="none" strike="noStrike" baseline="0">
            <a:solidFill>
              <a:srgbClr val="000000"/>
            </a:solidFill>
            <a:latin typeface="Arial"/>
            <a:cs typeface="Arial"/>
          </a:endParaRPr>
        </a:p>
        <a:p>
          <a:pPr algn="l" rtl="0">
            <a:lnSpc>
              <a:spcPts val="1000"/>
            </a:lnSpc>
            <a:defRPr sz="1000"/>
          </a:pPr>
          <a:endParaRPr lang="nb-NO"/>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ovdata.no/dokument/NL/lov/2003-07-04-84/KAPITTEL_7" TargetMode="External"/><Relationship Id="rId13" Type="http://schemas.openxmlformats.org/officeDocument/2006/relationships/vmlDrawing" Target="../drawings/vmlDrawing1.vml"/><Relationship Id="rId3" Type="http://schemas.openxmlformats.org/officeDocument/2006/relationships/hyperlink" Target="https://www.udir.no/om-udir/tilskudd-og-prosjektmidler/tilskuddssatser/" TargetMode="External"/><Relationship Id="rId7" Type="http://schemas.openxmlformats.org/officeDocument/2006/relationships/hyperlink" Target="https://www.udir.no/om-udir/tilskudd-og-prosjektmidler/tilskudd-til-private-skoler/kapitaltilskudd-til-privatskoler-kapital--og-husleietilskudd/" TargetMode="External"/><Relationship Id="rId12" Type="http://schemas.openxmlformats.org/officeDocument/2006/relationships/drawing" Target="../drawings/drawing1.xml"/><Relationship Id="rId2" Type="http://schemas.openxmlformats.org/officeDocument/2006/relationships/hyperlink" Target="https://www.udir.no/om-udir/tilskudd-og-prosjektmidler/tilskuddssatser/" TargetMode="External"/><Relationship Id="rId1" Type="http://schemas.openxmlformats.org/officeDocument/2006/relationships/hyperlink" Target="https://www.udir.no/om-udir/tilskudd-og-prosjektmidler/tilskuddssatser/" TargetMode="External"/><Relationship Id="rId6" Type="http://schemas.openxmlformats.org/officeDocument/2006/relationships/hyperlink" Target="https://lovdata.no/dokument/NL/lov/2003-07-04-84/KAPITTEL_7" TargetMode="External"/><Relationship Id="rId11" Type="http://schemas.openxmlformats.org/officeDocument/2006/relationships/printerSettings" Target="../printerSettings/printerSettings1.bin"/><Relationship Id="rId5" Type="http://schemas.openxmlformats.org/officeDocument/2006/relationships/hyperlink" Target="https://lovdata.no/dokument/NL/lov/2003-07-04-84/KAPITTEL_2" TargetMode="External"/><Relationship Id="rId10" Type="http://schemas.openxmlformats.org/officeDocument/2006/relationships/hyperlink" Target="https://www.udir.no/regelverkstolkninger/privatskole/private-skoler/tilleggsvirksomhet-og-avdelingsregnskap-for-privatskoler/" TargetMode="External"/><Relationship Id="rId4" Type="http://schemas.openxmlformats.org/officeDocument/2006/relationships/hyperlink" Target="https://www.udir.no/om-udir/tilskudd-og-prosjektmidler/tilskuddssatser/" TargetMode="External"/><Relationship Id="rId9" Type="http://schemas.openxmlformats.org/officeDocument/2006/relationships/hyperlink" Target="https://www.udir.no/regelverkstolkninger/privatskole/private-skoler/bruk-av-statstilskudd-og-skolepenger-til-matservering-og-annen-tilleggsvirksomhet/" TargetMode="External"/><Relationship Id="rId1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udir.no/om-udir/tilskudd-og-prosjektmidler/tilskudd-til-private-skoler/" TargetMode="External"/><Relationship Id="rId2" Type="http://schemas.openxmlformats.org/officeDocument/2006/relationships/hyperlink" Target="https://www.udir.no/om-udir/tilskudd-og-prosjektmidler/tilskudd-til-private-skoler/" TargetMode="External"/><Relationship Id="rId1" Type="http://schemas.openxmlformats.org/officeDocument/2006/relationships/hyperlink" Target="https://www.udir.no/om-udir/tilskudd-og-prosjektmidler/tilskudd-til-private-skoler/"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s://www.udir.no/om-udir/tilskudd-og-prosjektmidler/tilskudd-til-private-skoler/"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4.bin"/><Relationship Id="rId1" Type="http://schemas.openxmlformats.org/officeDocument/2006/relationships/hyperlink" Target="https://www.udir.no/om-udir/tilskudd-og-prosjektmidler/tilskudd-til-private-skoler/" TargetMode="External"/><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5.bin"/><Relationship Id="rId1" Type="http://schemas.openxmlformats.org/officeDocument/2006/relationships/hyperlink" Target="https://www.udir.no/om-udir/tilskudd-og-prosjektmidler/tilskudd-til-private-skoler/" TargetMode="External"/><Relationship Id="rId4"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7"/>
  <sheetViews>
    <sheetView showGridLines="0" topLeftCell="A2" workbookViewId="0">
      <selection activeCell="B2" sqref="B2"/>
    </sheetView>
  </sheetViews>
  <sheetFormatPr baseColWidth="10" defaultColWidth="9.1796875" defaultRowHeight="13" x14ac:dyDescent="0.3"/>
  <cols>
    <col min="1" max="1" width="57" customWidth="1"/>
    <col min="2" max="2" width="12.81640625" style="7" customWidth="1"/>
    <col min="3" max="3" width="14" bestFit="1" customWidth="1"/>
    <col min="4" max="4" width="5" customWidth="1"/>
    <col min="5" max="5" width="14.54296875" customWidth="1"/>
    <col min="6" max="6" width="5.54296875" customWidth="1"/>
    <col min="7" max="7" width="15.1796875" customWidth="1"/>
    <col min="8" max="8" width="4.54296875" customWidth="1"/>
    <col min="9" max="9" width="15.54296875" customWidth="1"/>
    <col min="10" max="10" width="4.81640625" customWidth="1"/>
    <col min="11" max="11" width="13.1796875" customWidth="1"/>
    <col min="12" max="12" width="5.81640625" customWidth="1"/>
    <col min="13" max="13" width="13.1796875" customWidth="1"/>
    <col min="14" max="14" width="5.1796875" customWidth="1"/>
    <col min="15" max="15" width="15.81640625" customWidth="1"/>
    <col min="16" max="16" width="5.1796875" customWidth="1"/>
    <col min="17" max="17" width="12.1796875" customWidth="1"/>
    <col min="18" max="18" width="30.453125" customWidth="1"/>
  </cols>
  <sheetData>
    <row r="1" spans="1:18" ht="114" customHeight="1" x14ac:dyDescent="0.3"/>
    <row r="2" spans="1:18" ht="365.25" customHeight="1" thickBot="1" x14ac:dyDescent="0.35"/>
    <row r="3" spans="1:18" ht="24" customHeight="1" thickBot="1" x14ac:dyDescent="0.45">
      <c r="B3" s="5"/>
      <c r="C3" s="1"/>
      <c r="D3" s="164" t="s">
        <v>143</v>
      </c>
      <c r="E3" s="165"/>
      <c r="F3" s="165"/>
      <c r="G3" s="165"/>
      <c r="H3" s="165"/>
      <c r="I3" s="165"/>
      <c r="J3" s="165"/>
      <c r="K3" s="165"/>
      <c r="L3" s="165"/>
      <c r="M3" s="165"/>
      <c r="N3" s="165"/>
      <c r="O3" s="165"/>
      <c r="P3" s="165"/>
      <c r="Q3" s="166"/>
    </row>
    <row r="4" spans="1:18" s="3" customFormat="1" ht="75.5" thickBot="1" x14ac:dyDescent="0.3">
      <c r="A4" s="16" t="s">
        <v>44</v>
      </c>
      <c r="B4" s="80" t="s">
        <v>45</v>
      </c>
      <c r="C4" s="87" t="s">
        <v>135</v>
      </c>
      <c r="D4" s="80" t="s">
        <v>45</v>
      </c>
      <c r="E4" s="17" t="s">
        <v>146</v>
      </c>
      <c r="F4" s="80" t="s">
        <v>45</v>
      </c>
      <c r="G4" s="87" t="s">
        <v>145</v>
      </c>
      <c r="H4" s="80" t="s">
        <v>45</v>
      </c>
      <c r="I4" s="87" t="s">
        <v>147</v>
      </c>
      <c r="J4" s="80" t="s">
        <v>45</v>
      </c>
      <c r="K4" s="87" t="s">
        <v>148</v>
      </c>
      <c r="L4" s="80" t="s">
        <v>45</v>
      </c>
      <c r="M4" s="87" t="s">
        <v>149</v>
      </c>
      <c r="N4" s="80" t="s">
        <v>45</v>
      </c>
      <c r="O4" s="87" t="s">
        <v>150</v>
      </c>
      <c r="P4" s="80" t="s">
        <v>45</v>
      </c>
      <c r="Q4" s="87" t="s">
        <v>144</v>
      </c>
      <c r="R4" s="86" t="s">
        <v>142</v>
      </c>
    </row>
    <row r="5" spans="1:18" ht="88" x14ac:dyDescent="0.3">
      <c r="A5" s="9" t="s">
        <v>165</v>
      </c>
      <c r="B5" s="81"/>
      <c r="C5" s="88"/>
      <c r="D5" s="89"/>
      <c r="E5" s="88"/>
      <c r="F5" s="89"/>
      <c r="G5" s="88"/>
      <c r="H5" s="89"/>
      <c r="I5" s="160" t="s">
        <v>190</v>
      </c>
      <c r="J5" s="89"/>
      <c r="K5" s="88"/>
      <c r="L5" s="89"/>
      <c r="M5" s="88"/>
      <c r="N5" s="89"/>
      <c r="O5" s="88"/>
      <c r="P5" s="89"/>
      <c r="Q5" s="88"/>
      <c r="R5" s="88" t="e">
        <f>+C5+E5+G5+I5+K5+M5+O5+Q5</f>
        <v>#VALUE!</v>
      </c>
    </row>
    <row r="6" spans="1:18" ht="14" x14ac:dyDescent="0.3">
      <c r="A6" s="12"/>
      <c r="B6" s="148"/>
      <c r="C6" s="88"/>
      <c r="D6" s="149"/>
      <c r="E6" s="88"/>
      <c r="F6" s="149"/>
      <c r="G6" s="88"/>
      <c r="H6" s="149"/>
      <c r="I6" s="88"/>
      <c r="J6" s="149"/>
      <c r="K6" s="88"/>
      <c r="L6" s="149"/>
      <c r="M6" s="88"/>
      <c r="N6" s="149"/>
      <c r="O6" s="88"/>
      <c r="P6" s="149"/>
      <c r="Q6" s="88"/>
      <c r="R6" s="88"/>
    </row>
    <row r="7" spans="1:18" ht="16.5" customHeight="1" x14ac:dyDescent="0.3">
      <c r="A7" s="155" t="s">
        <v>170</v>
      </c>
      <c r="B7" s="82">
        <v>1</v>
      </c>
      <c r="C7" s="90"/>
      <c r="D7" s="91"/>
      <c r="E7" s="90"/>
      <c r="F7" s="91"/>
      <c r="G7" s="90"/>
      <c r="H7" s="91"/>
      <c r="I7" s="90"/>
      <c r="J7" s="91"/>
      <c r="K7" s="90"/>
      <c r="L7" s="91"/>
      <c r="M7" s="90"/>
      <c r="N7" s="91"/>
      <c r="O7" s="90"/>
      <c r="P7" s="91"/>
      <c r="Q7" s="90"/>
      <c r="R7" s="88">
        <f t="shared" ref="R7:R82" si="0">+C7+E7+G7+I7+K7+M7+O7+Q7</f>
        <v>0</v>
      </c>
    </row>
    <row r="8" spans="1:18" ht="16.5" customHeight="1" x14ac:dyDescent="0.3">
      <c r="A8" s="155" t="s">
        <v>188</v>
      </c>
      <c r="B8" s="82"/>
      <c r="C8" s="90"/>
      <c r="D8" s="91"/>
      <c r="E8" s="90"/>
      <c r="F8" s="91"/>
      <c r="G8" s="90"/>
      <c r="H8" s="91"/>
      <c r="I8" s="90"/>
      <c r="J8" s="91"/>
      <c r="K8" s="90"/>
      <c r="L8" s="91"/>
      <c r="M8" s="90"/>
      <c r="N8" s="91"/>
      <c r="O8" s="90"/>
      <c r="P8" s="91"/>
      <c r="Q8" s="90"/>
      <c r="R8" s="88"/>
    </row>
    <row r="9" spans="1:18" ht="16.5" customHeight="1" x14ac:dyDescent="0.3">
      <c r="A9" s="12" t="s">
        <v>167</v>
      </c>
      <c r="B9" s="82"/>
      <c r="C9" s="90"/>
      <c r="D9" s="91"/>
      <c r="E9" s="90"/>
      <c r="F9" s="91"/>
      <c r="G9" s="90"/>
      <c r="H9" s="91"/>
      <c r="I9" s="90"/>
      <c r="J9" s="91"/>
      <c r="K9" s="90"/>
      <c r="L9" s="91"/>
      <c r="M9" s="90"/>
      <c r="N9" s="91"/>
      <c r="O9" s="90"/>
      <c r="P9" s="91"/>
      <c r="Q9" s="90"/>
      <c r="R9" s="88"/>
    </row>
    <row r="10" spans="1:18" ht="16.5" customHeight="1" x14ac:dyDescent="0.3">
      <c r="A10" s="155" t="s">
        <v>164</v>
      </c>
      <c r="B10" s="82">
        <v>1</v>
      </c>
      <c r="C10" s="90"/>
      <c r="D10" s="91"/>
      <c r="E10" s="90"/>
      <c r="F10" s="91"/>
      <c r="G10" s="90"/>
      <c r="H10" s="91"/>
      <c r="I10" s="90"/>
      <c r="J10" s="91"/>
      <c r="K10" s="90"/>
      <c r="L10" s="91"/>
      <c r="M10" s="90"/>
      <c r="N10" s="91"/>
      <c r="O10" s="90"/>
      <c r="P10" s="91"/>
      <c r="Q10" s="90"/>
      <c r="R10" s="88"/>
    </row>
    <row r="11" spans="1:18" ht="16.5" customHeight="1" x14ac:dyDescent="0.3">
      <c r="A11" s="155" t="s">
        <v>168</v>
      </c>
      <c r="B11" s="82"/>
      <c r="C11" s="90"/>
      <c r="D11" s="91"/>
      <c r="E11" s="90"/>
      <c r="F11" s="91"/>
      <c r="G11" s="90"/>
      <c r="H11" s="91"/>
      <c r="I11" s="90"/>
      <c r="J11" s="91"/>
      <c r="K11" s="90"/>
      <c r="L11" s="91"/>
      <c r="M11" s="90"/>
      <c r="N11" s="91"/>
      <c r="O11" s="90"/>
      <c r="P11" s="91"/>
      <c r="Q11" s="90"/>
      <c r="R11" s="88"/>
    </row>
    <row r="12" spans="1:18" ht="16.5" customHeight="1" x14ac:dyDescent="0.3">
      <c r="A12" s="155" t="s">
        <v>169</v>
      </c>
      <c r="B12" s="82"/>
      <c r="C12" s="90"/>
      <c r="D12" s="91"/>
      <c r="E12" s="90"/>
      <c r="F12" s="91"/>
      <c r="G12" s="90"/>
      <c r="H12" s="91"/>
      <c r="I12" s="90"/>
      <c r="J12" s="91"/>
      <c r="K12" s="90"/>
      <c r="L12" s="91"/>
      <c r="M12" s="90"/>
      <c r="N12" s="91"/>
      <c r="O12" s="90"/>
      <c r="P12" s="91"/>
      <c r="Q12" s="90"/>
      <c r="R12" s="88"/>
    </row>
    <row r="13" spans="1:18" ht="16.5" customHeight="1" x14ac:dyDescent="0.3">
      <c r="B13" s="82"/>
      <c r="C13" s="90"/>
      <c r="D13" s="91"/>
      <c r="E13" s="90"/>
      <c r="F13" s="91"/>
      <c r="G13" s="90"/>
      <c r="H13" s="91"/>
      <c r="I13" s="90"/>
      <c r="J13" s="91"/>
      <c r="K13" s="90"/>
      <c r="L13" s="91"/>
      <c r="M13" s="90"/>
      <c r="N13" s="91"/>
      <c r="O13" s="90"/>
      <c r="P13" s="91"/>
      <c r="Q13" s="90"/>
      <c r="R13" s="88"/>
    </row>
    <row r="14" spans="1:18" ht="16.5" customHeight="1" x14ac:dyDescent="0.3">
      <c r="A14" s="8"/>
      <c r="B14" s="82"/>
      <c r="C14" s="90"/>
      <c r="D14" s="91"/>
      <c r="E14" s="90"/>
      <c r="F14" s="91"/>
      <c r="G14" s="90"/>
      <c r="H14" s="91"/>
      <c r="I14" s="90"/>
      <c r="J14" s="91"/>
      <c r="K14" s="90"/>
      <c r="L14" s="91"/>
      <c r="M14" s="90"/>
      <c r="N14" s="91"/>
      <c r="O14" s="90"/>
      <c r="P14" s="91"/>
      <c r="Q14" s="90"/>
      <c r="R14" s="88"/>
    </row>
    <row r="15" spans="1:18" ht="16.5" customHeight="1" x14ac:dyDescent="0.3">
      <c r="A15" s="8"/>
      <c r="B15" s="82"/>
      <c r="C15" s="90"/>
      <c r="D15" s="91"/>
      <c r="E15" s="90"/>
      <c r="F15" s="91"/>
      <c r="G15" s="90"/>
      <c r="H15" s="91"/>
      <c r="I15" s="90"/>
      <c r="J15" s="91"/>
      <c r="K15" s="90"/>
      <c r="L15" s="91"/>
      <c r="M15" s="90"/>
      <c r="N15" s="91"/>
      <c r="O15" s="90"/>
      <c r="P15" s="91"/>
      <c r="Q15" s="90"/>
      <c r="R15" s="88"/>
    </row>
    <row r="16" spans="1:18" ht="14" x14ac:dyDescent="0.3">
      <c r="A16" s="155" t="s">
        <v>171</v>
      </c>
      <c r="B16" s="82">
        <v>2</v>
      </c>
      <c r="C16" s="90"/>
      <c r="D16" s="91"/>
      <c r="E16" s="90"/>
      <c r="F16" s="91"/>
      <c r="G16" s="90"/>
      <c r="H16" s="91"/>
      <c r="I16" s="90"/>
      <c r="J16" s="91"/>
      <c r="K16" s="90"/>
      <c r="L16" s="91"/>
      <c r="M16" s="90"/>
      <c r="N16" s="91"/>
      <c r="O16" s="90"/>
      <c r="P16" s="91"/>
      <c r="Q16" s="90"/>
      <c r="R16" s="88">
        <f t="shared" si="0"/>
        <v>0</v>
      </c>
    </row>
    <row r="17" spans="1:18" ht="14" x14ac:dyDescent="0.3">
      <c r="A17" s="159" t="s">
        <v>189</v>
      </c>
      <c r="B17" s="82"/>
      <c r="C17" s="90"/>
      <c r="D17" s="91"/>
      <c r="E17" s="90"/>
      <c r="F17" s="91"/>
      <c r="G17" s="90"/>
      <c r="H17" s="91"/>
      <c r="I17" s="90"/>
      <c r="J17" s="91"/>
      <c r="K17" s="90"/>
      <c r="L17" s="91"/>
      <c r="M17" s="90"/>
      <c r="N17" s="91"/>
      <c r="O17" s="90"/>
      <c r="P17" s="91"/>
      <c r="Q17" s="90"/>
      <c r="R17" s="88"/>
    </row>
    <row r="18" spans="1:18" ht="14" x14ac:dyDescent="0.3">
      <c r="A18" s="4" t="s">
        <v>172</v>
      </c>
      <c r="B18" s="82">
        <v>3</v>
      </c>
      <c r="C18" s="90"/>
      <c r="D18" s="91"/>
      <c r="E18" s="90"/>
      <c r="F18" s="91"/>
      <c r="G18" s="90"/>
      <c r="H18" s="91"/>
      <c r="I18" s="90"/>
      <c r="J18" s="91"/>
      <c r="K18" s="90"/>
      <c r="L18" s="91"/>
      <c r="M18" s="90"/>
      <c r="N18" s="91"/>
      <c r="O18" s="90"/>
      <c r="P18" s="91"/>
      <c r="Q18" s="90"/>
      <c r="R18" s="88">
        <f t="shared" si="0"/>
        <v>0</v>
      </c>
    </row>
    <row r="19" spans="1:18" ht="14" x14ac:dyDescent="0.3">
      <c r="A19" s="8" t="s">
        <v>166</v>
      </c>
      <c r="B19" s="82">
        <v>3</v>
      </c>
      <c r="C19" s="90"/>
      <c r="D19" s="91"/>
      <c r="E19" s="90"/>
      <c r="F19" s="91"/>
      <c r="G19" s="90"/>
      <c r="H19" s="91"/>
      <c r="I19" s="90"/>
      <c r="J19" s="91"/>
      <c r="K19" s="90"/>
      <c r="L19" s="91"/>
      <c r="M19" s="90"/>
      <c r="N19" s="91"/>
      <c r="O19" s="90"/>
      <c r="P19" s="91"/>
      <c r="Q19" s="90"/>
      <c r="R19" s="88">
        <f t="shared" si="0"/>
        <v>0</v>
      </c>
    </row>
    <row r="20" spans="1:18" ht="14" x14ac:dyDescent="0.3">
      <c r="A20" s="8"/>
      <c r="B20" s="82"/>
      <c r="C20" s="90"/>
      <c r="D20" s="91"/>
      <c r="E20" s="90"/>
      <c r="F20" s="91"/>
      <c r="G20" s="90"/>
      <c r="H20" s="91"/>
      <c r="I20" s="90"/>
      <c r="J20" s="91"/>
      <c r="K20" s="90"/>
      <c r="L20" s="91"/>
      <c r="M20" s="90"/>
      <c r="N20" s="91"/>
      <c r="O20" s="90"/>
      <c r="P20" s="91"/>
      <c r="Q20" s="90"/>
      <c r="R20" s="88"/>
    </row>
    <row r="21" spans="1:18" ht="14" x14ac:dyDescent="0.3">
      <c r="A21" s="8"/>
      <c r="B21" s="82"/>
      <c r="C21" s="90"/>
      <c r="D21" s="91"/>
      <c r="E21" s="90"/>
      <c r="F21" s="91"/>
      <c r="G21" s="90"/>
      <c r="H21" s="91"/>
      <c r="I21" s="90"/>
      <c r="J21" s="91"/>
      <c r="K21" s="90"/>
      <c r="L21" s="91"/>
      <c r="M21" s="90"/>
      <c r="N21" s="91"/>
      <c r="O21" s="90"/>
      <c r="P21" s="91"/>
      <c r="Q21" s="90"/>
      <c r="R21" s="88"/>
    </row>
    <row r="22" spans="1:18" ht="14" x14ac:dyDescent="0.3">
      <c r="A22" s="8"/>
      <c r="B22" s="82"/>
      <c r="C22" s="90"/>
      <c r="D22" s="91"/>
      <c r="E22" s="90"/>
      <c r="F22" s="91"/>
      <c r="G22" s="90"/>
      <c r="H22" s="91"/>
      <c r="I22" s="90"/>
      <c r="J22" s="91"/>
      <c r="K22" s="90"/>
      <c r="L22" s="91"/>
      <c r="M22" s="90"/>
      <c r="N22" s="91"/>
      <c r="O22" s="90"/>
      <c r="P22" s="91"/>
      <c r="Q22" s="90"/>
      <c r="R22" s="88"/>
    </row>
    <row r="23" spans="1:18" ht="14" x14ac:dyDescent="0.3">
      <c r="A23" s="10"/>
      <c r="B23" s="82"/>
      <c r="C23" s="92"/>
      <c r="D23" s="91"/>
      <c r="E23" s="92"/>
      <c r="F23" s="91"/>
      <c r="G23" s="92"/>
      <c r="H23" s="91"/>
      <c r="I23" s="92"/>
      <c r="J23" s="91"/>
      <c r="K23" s="92"/>
      <c r="L23" s="91"/>
      <c r="M23" s="92"/>
      <c r="N23" s="91"/>
      <c r="O23" s="92"/>
      <c r="P23" s="91"/>
      <c r="Q23" s="92"/>
      <c r="R23" s="93">
        <f t="shared" si="0"/>
        <v>0</v>
      </c>
    </row>
    <row r="24" spans="1:18" ht="13.5" thickBot="1" x14ac:dyDescent="0.35">
      <c r="A24" s="11" t="s">
        <v>0</v>
      </c>
      <c r="B24" s="83"/>
      <c r="C24" s="94">
        <f>SUM(C5:C23)</f>
        <v>0</v>
      </c>
      <c r="D24" s="95"/>
      <c r="E24" s="94">
        <f>SUM(E5:E23)</f>
        <v>0</v>
      </c>
      <c r="F24" s="95"/>
      <c r="G24" s="94">
        <f>SUM(G5:G23)</f>
        <v>0</v>
      </c>
      <c r="H24" s="95"/>
      <c r="I24" s="94">
        <f>SUM(I5:I23)</f>
        <v>0</v>
      </c>
      <c r="J24" s="95"/>
      <c r="K24" s="94">
        <f>SUM(K5:K23)</f>
        <v>0</v>
      </c>
      <c r="L24" s="95"/>
      <c r="M24" s="94">
        <f>SUM(M5:M23)</f>
        <v>0</v>
      </c>
      <c r="N24" s="95"/>
      <c r="O24" s="94">
        <f>SUM(O5:O23)</f>
        <v>0</v>
      </c>
      <c r="P24" s="95"/>
      <c r="Q24" s="94">
        <f>SUM(Q5:Q23)</f>
        <v>0</v>
      </c>
      <c r="R24" s="94">
        <f t="shared" si="0"/>
        <v>0</v>
      </c>
    </row>
    <row r="25" spans="1:18" ht="14" x14ac:dyDescent="0.3">
      <c r="A25" s="12"/>
      <c r="B25" s="82"/>
      <c r="C25" s="90"/>
      <c r="D25" s="91"/>
      <c r="E25" s="90"/>
      <c r="F25" s="91"/>
      <c r="G25" s="90"/>
      <c r="H25" s="91"/>
      <c r="I25" s="90"/>
      <c r="J25" s="91"/>
      <c r="K25" s="90"/>
      <c r="L25" s="91"/>
      <c r="M25" s="90"/>
      <c r="N25" s="91"/>
      <c r="O25" s="90"/>
      <c r="P25" s="91"/>
      <c r="Q25" s="90"/>
      <c r="R25" s="88">
        <f t="shared" si="0"/>
        <v>0</v>
      </c>
    </row>
    <row r="26" spans="1:18" s="6" customFormat="1" ht="14" x14ac:dyDescent="0.3">
      <c r="A26" s="12" t="s">
        <v>51</v>
      </c>
      <c r="B26" s="82">
        <v>4</v>
      </c>
      <c r="C26" s="90"/>
      <c r="D26" s="91"/>
      <c r="E26" s="90"/>
      <c r="F26" s="91"/>
      <c r="G26" s="90"/>
      <c r="H26" s="91"/>
      <c r="I26" s="90"/>
      <c r="J26" s="91"/>
      <c r="K26" s="90"/>
      <c r="L26" s="91"/>
      <c r="M26" s="90"/>
      <c r="N26" s="91"/>
      <c r="O26" s="90"/>
      <c r="P26" s="91"/>
      <c r="Q26" s="90"/>
      <c r="R26" s="88">
        <f t="shared" si="0"/>
        <v>0</v>
      </c>
    </row>
    <row r="27" spans="1:18" ht="14" x14ac:dyDescent="0.3">
      <c r="A27" s="10" t="s">
        <v>2</v>
      </c>
      <c r="B27" s="82"/>
      <c r="C27" s="90"/>
      <c r="D27" s="91"/>
      <c r="E27" s="90"/>
      <c r="F27" s="91"/>
      <c r="G27" s="90"/>
      <c r="H27" s="91"/>
      <c r="I27" s="90"/>
      <c r="J27" s="91"/>
      <c r="K27" s="90"/>
      <c r="L27" s="91"/>
      <c r="M27" s="90"/>
      <c r="N27" s="91"/>
      <c r="O27" s="90"/>
      <c r="P27" s="91"/>
      <c r="Q27" s="90"/>
      <c r="R27" s="88">
        <f t="shared" si="0"/>
        <v>0</v>
      </c>
    </row>
    <row r="28" spans="1:18" ht="14" x14ac:dyDescent="0.3">
      <c r="A28" s="10" t="s">
        <v>3</v>
      </c>
      <c r="B28" s="82"/>
      <c r="C28" s="90"/>
      <c r="D28" s="91"/>
      <c r="E28" s="90"/>
      <c r="F28" s="91"/>
      <c r="G28" s="90"/>
      <c r="H28" s="91"/>
      <c r="I28" s="90"/>
      <c r="J28" s="91"/>
      <c r="K28" s="90"/>
      <c r="L28" s="91"/>
      <c r="M28" s="90"/>
      <c r="N28" s="91"/>
      <c r="O28" s="90"/>
      <c r="P28" s="91"/>
      <c r="Q28" s="90"/>
      <c r="R28" s="88">
        <f t="shared" si="0"/>
        <v>0</v>
      </c>
    </row>
    <row r="29" spans="1:18" ht="14" x14ac:dyDescent="0.3">
      <c r="A29" s="10" t="s">
        <v>52</v>
      </c>
      <c r="B29" s="82"/>
      <c r="C29" s="90"/>
      <c r="D29" s="91"/>
      <c r="E29" s="90"/>
      <c r="F29" s="91"/>
      <c r="G29" s="90"/>
      <c r="H29" s="91"/>
      <c r="I29" s="90"/>
      <c r="J29" s="91"/>
      <c r="K29" s="90"/>
      <c r="L29" s="91"/>
      <c r="M29" s="90"/>
      <c r="N29" s="91"/>
      <c r="O29" s="90"/>
      <c r="P29" s="91"/>
      <c r="Q29" s="90"/>
      <c r="R29" s="88">
        <f t="shared" si="0"/>
        <v>0</v>
      </c>
    </row>
    <row r="30" spans="1:18" ht="14" x14ac:dyDescent="0.3">
      <c r="A30" s="10" t="s">
        <v>4</v>
      </c>
      <c r="B30" s="82"/>
      <c r="C30" s="90"/>
      <c r="D30" s="91"/>
      <c r="E30" s="90"/>
      <c r="F30" s="91"/>
      <c r="G30" s="90"/>
      <c r="H30" s="91"/>
      <c r="I30" s="90"/>
      <c r="J30" s="91"/>
      <c r="K30" s="90"/>
      <c r="L30" s="91"/>
      <c r="M30" s="90"/>
      <c r="N30" s="91"/>
      <c r="O30" s="90"/>
      <c r="P30" s="91"/>
      <c r="Q30" s="90"/>
      <c r="R30" s="88">
        <f t="shared" si="0"/>
        <v>0</v>
      </c>
    </row>
    <row r="31" spans="1:18" ht="14" x14ac:dyDescent="0.3">
      <c r="A31" s="10" t="s">
        <v>101</v>
      </c>
      <c r="B31" s="82"/>
      <c r="C31" s="90"/>
      <c r="D31" s="91"/>
      <c r="E31" s="90"/>
      <c r="F31" s="91"/>
      <c r="G31" s="90"/>
      <c r="H31" s="91"/>
      <c r="I31" s="90"/>
      <c r="J31" s="91"/>
      <c r="K31" s="90"/>
      <c r="L31" s="91"/>
      <c r="M31" s="90"/>
      <c r="N31" s="91"/>
      <c r="O31" s="90"/>
      <c r="P31" s="91"/>
      <c r="Q31" s="90"/>
      <c r="R31" s="88">
        <f t="shared" si="0"/>
        <v>0</v>
      </c>
    </row>
    <row r="32" spans="1:18" ht="14" x14ac:dyDescent="0.3">
      <c r="A32" s="10" t="s">
        <v>5</v>
      </c>
      <c r="B32" s="82"/>
      <c r="C32" s="90"/>
      <c r="D32" s="91"/>
      <c r="E32" s="90"/>
      <c r="F32" s="91"/>
      <c r="G32" s="90"/>
      <c r="H32" s="91"/>
      <c r="I32" s="90"/>
      <c r="J32" s="91"/>
      <c r="K32" s="90"/>
      <c r="L32" s="91"/>
      <c r="M32" s="90"/>
      <c r="N32" s="91"/>
      <c r="O32" s="90"/>
      <c r="P32" s="91"/>
      <c r="Q32" s="90"/>
      <c r="R32" s="88">
        <f t="shared" si="0"/>
        <v>0</v>
      </c>
    </row>
    <row r="33" spans="1:18" ht="14" x14ac:dyDescent="0.3">
      <c r="A33" s="10" t="s">
        <v>6</v>
      </c>
      <c r="B33" s="82"/>
      <c r="C33" s="90"/>
      <c r="D33" s="91"/>
      <c r="E33" s="90"/>
      <c r="F33" s="91"/>
      <c r="G33" s="90"/>
      <c r="H33" s="91"/>
      <c r="I33" s="90"/>
      <c r="J33" s="91"/>
      <c r="K33" s="90"/>
      <c r="L33" s="91"/>
      <c r="M33" s="90"/>
      <c r="N33" s="91"/>
      <c r="O33" s="90"/>
      <c r="P33" s="91"/>
      <c r="Q33" s="90"/>
      <c r="R33" s="88">
        <f t="shared" si="0"/>
        <v>0</v>
      </c>
    </row>
    <row r="34" spans="1:18" ht="14" x14ac:dyDescent="0.3">
      <c r="A34" s="10"/>
      <c r="B34" s="82"/>
      <c r="C34" s="90"/>
      <c r="D34" s="91"/>
      <c r="E34" s="90"/>
      <c r="F34" s="91"/>
      <c r="G34" s="90"/>
      <c r="H34" s="91"/>
      <c r="I34" s="90"/>
      <c r="J34" s="91"/>
      <c r="K34" s="90"/>
      <c r="L34" s="91"/>
      <c r="M34" s="90"/>
      <c r="N34" s="91"/>
      <c r="O34" s="90"/>
      <c r="P34" s="91"/>
      <c r="Q34" s="90"/>
      <c r="R34" s="88">
        <f t="shared" si="0"/>
        <v>0</v>
      </c>
    </row>
    <row r="35" spans="1:18" x14ac:dyDescent="0.3">
      <c r="A35" s="10"/>
      <c r="B35" s="82"/>
      <c r="C35" s="90"/>
      <c r="D35" s="91"/>
      <c r="E35" s="90"/>
      <c r="F35" s="91"/>
      <c r="G35" s="90"/>
      <c r="H35" s="91"/>
      <c r="I35" s="90"/>
      <c r="J35" s="91"/>
      <c r="K35" s="90"/>
      <c r="L35" s="91"/>
      <c r="M35" s="90"/>
      <c r="N35" s="91"/>
      <c r="O35" s="90"/>
      <c r="P35" s="91"/>
      <c r="Q35" s="90"/>
      <c r="R35" s="96">
        <f t="shared" si="0"/>
        <v>0</v>
      </c>
    </row>
    <row r="36" spans="1:18" s="6" customFormat="1" x14ac:dyDescent="0.3">
      <c r="A36" s="13" t="s">
        <v>7</v>
      </c>
      <c r="B36" s="84"/>
      <c r="C36" s="97">
        <f>SUM(C25:C35)</f>
        <v>0</v>
      </c>
      <c r="D36" s="98"/>
      <c r="E36" s="97">
        <f>SUM(E25:E35)</f>
        <v>0</v>
      </c>
      <c r="F36" s="98"/>
      <c r="G36" s="97">
        <f>SUM(G25:G35)</f>
        <v>0</v>
      </c>
      <c r="H36" s="98"/>
      <c r="I36" s="97">
        <f>SUM(I25:I35)</f>
        <v>0</v>
      </c>
      <c r="J36" s="98"/>
      <c r="K36" s="97">
        <f>SUM(K25:K35)</f>
        <v>0</v>
      </c>
      <c r="L36" s="98"/>
      <c r="M36" s="97">
        <f>SUM(M25:M35)</f>
        <v>0</v>
      </c>
      <c r="N36" s="98"/>
      <c r="O36" s="97">
        <f>SUM(O25:O35)</f>
        <v>0</v>
      </c>
      <c r="P36" s="98"/>
      <c r="Q36" s="97">
        <f>SUM(Q25:Q35)</f>
        <v>0</v>
      </c>
      <c r="R36" s="97">
        <f t="shared" si="0"/>
        <v>0</v>
      </c>
    </row>
    <row r="37" spans="1:18" ht="14" x14ac:dyDescent="0.3">
      <c r="A37" s="12"/>
      <c r="B37" s="82"/>
      <c r="C37" s="90"/>
      <c r="D37" s="91"/>
      <c r="E37" s="90"/>
      <c r="F37" s="91"/>
      <c r="G37" s="90"/>
      <c r="H37" s="91"/>
      <c r="I37" s="90"/>
      <c r="J37" s="91"/>
      <c r="K37" s="90"/>
      <c r="L37" s="91"/>
      <c r="M37" s="90"/>
      <c r="N37" s="91"/>
      <c r="O37" s="90"/>
      <c r="P37" s="91"/>
      <c r="Q37" s="90"/>
      <c r="R37" s="88">
        <f t="shared" si="0"/>
        <v>0</v>
      </c>
    </row>
    <row r="38" spans="1:18" x14ac:dyDescent="0.3">
      <c r="A38" s="12" t="s">
        <v>56</v>
      </c>
      <c r="B38" s="82">
        <v>5</v>
      </c>
      <c r="C38" s="90"/>
      <c r="D38" s="91"/>
      <c r="E38" s="90"/>
      <c r="F38" s="91"/>
      <c r="G38" s="90"/>
      <c r="H38" s="91"/>
      <c r="I38" s="90"/>
      <c r="J38" s="91"/>
      <c r="K38" s="90"/>
      <c r="L38" s="91"/>
      <c r="M38" s="90"/>
      <c r="N38" s="91"/>
      <c r="O38" s="90"/>
      <c r="P38" s="91"/>
      <c r="Q38" s="90"/>
      <c r="R38" s="99">
        <f t="shared" si="0"/>
        <v>0</v>
      </c>
    </row>
    <row r="39" spans="1:18" ht="14" x14ac:dyDescent="0.3">
      <c r="A39" s="10" t="s">
        <v>58</v>
      </c>
      <c r="B39" s="82"/>
      <c r="C39" s="90"/>
      <c r="D39" s="91"/>
      <c r="E39" s="90"/>
      <c r="F39" s="91"/>
      <c r="G39" s="90"/>
      <c r="H39" s="91"/>
      <c r="I39" s="90"/>
      <c r="J39" s="91"/>
      <c r="K39" s="90"/>
      <c r="L39" s="91"/>
      <c r="M39" s="90"/>
      <c r="N39" s="91"/>
      <c r="O39" s="90"/>
      <c r="P39" s="91"/>
      <c r="Q39" s="90"/>
      <c r="R39" s="88">
        <f t="shared" si="0"/>
        <v>0</v>
      </c>
    </row>
    <row r="40" spans="1:18" x14ac:dyDescent="0.3">
      <c r="A40" s="10"/>
      <c r="B40" s="82"/>
      <c r="C40" s="90"/>
      <c r="D40" s="91"/>
      <c r="E40" s="90"/>
      <c r="F40" s="91"/>
      <c r="G40" s="90"/>
      <c r="H40" s="91"/>
      <c r="I40" s="90"/>
      <c r="J40" s="91"/>
      <c r="K40" s="90"/>
      <c r="L40" s="91"/>
      <c r="M40" s="90"/>
      <c r="N40" s="91"/>
      <c r="O40" s="90"/>
      <c r="P40" s="91"/>
      <c r="Q40" s="90"/>
      <c r="R40" s="96">
        <f t="shared" si="0"/>
        <v>0</v>
      </c>
    </row>
    <row r="41" spans="1:18" s="6" customFormat="1" x14ac:dyDescent="0.3">
      <c r="A41" s="13" t="s">
        <v>8</v>
      </c>
      <c r="B41" s="84"/>
      <c r="C41" s="97">
        <f>SUM(C37:C40)</f>
        <v>0</v>
      </c>
      <c r="D41" s="98"/>
      <c r="E41" s="97">
        <f>SUM(E37:E40)</f>
        <v>0</v>
      </c>
      <c r="F41" s="98"/>
      <c r="G41" s="97">
        <f>SUM(G37:G40)</f>
        <v>0</v>
      </c>
      <c r="H41" s="98"/>
      <c r="I41" s="97">
        <f>SUM(I37:I40)</f>
        <v>0</v>
      </c>
      <c r="J41" s="98"/>
      <c r="K41" s="97">
        <f>SUM(K37:K40)</f>
        <v>0</v>
      </c>
      <c r="L41" s="98"/>
      <c r="M41" s="97">
        <f>SUM(M37:M40)</f>
        <v>0</v>
      </c>
      <c r="N41" s="98"/>
      <c r="O41" s="97">
        <f>SUM(O37:O40)</f>
        <v>0</v>
      </c>
      <c r="P41" s="98"/>
      <c r="Q41" s="97">
        <f>SUM(Q37:Q40)</f>
        <v>0</v>
      </c>
      <c r="R41" s="97">
        <f t="shared" si="0"/>
        <v>0</v>
      </c>
    </row>
    <row r="42" spans="1:18" ht="14" x14ac:dyDescent="0.3">
      <c r="A42" s="12"/>
      <c r="B42" s="82"/>
      <c r="C42" s="90"/>
      <c r="D42" s="91"/>
      <c r="E42" s="90"/>
      <c r="F42" s="91"/>
      <c r="G42" s="90"/>
      <c r="H42" s="91"/>
      <c r="I42" s="90"/>
      <c r="J42" s="91"/>
      <c r="K42" s="90"/>
      <c r="L42" s="91"/>
      <c r="M42" s="90"/>
      <c r="N42" s="91"/>
      <c r="O42" s="90"/>
      <c r="P42" s="91"/>
      <c r="Q42" s="90"/>
      <c r="R42" s="88">
        <f t="shared" si="0"/>
        <v>0</v>
      </c>
    </row>
    <row r="43" spans="1:18" ht="14" x14ac:dyDescent="0.3">
      <c r="A43" s="12" t="s">
        <v>59</v>
      </c>
      <c r="B43" s="82"/>
      <c r="C43" s="90"/>
      <c r="D43" s="91"/>
      <c r="E43" s="90"/>
      <c r="F43" s="91"/>
      <c r="G43" s="90"/>
      <c r="H43" s="91"/>
      <c r="I43" s="90"/>
      <c r="J43" s="91"/>
      <c r="K43" s="90"/>
      <c r="L43" s="91"/>
      <c r="M43" s="90"/>
      <c r="N43" s="91"/>
      <c r="O43" s="90"/>
      <c r="P43" s="91"/>
      <c r="Q43" s="90"/>
      <c r="R43" s="88">
        <f t="shared" si="0"/>
        <v>0</v>
      </c>
    </row>
    <row r="44" spans="1:18" ht="14" x14ac:dyDescent="0.3">
      <c r="A44" s="10" t="s">
        <v>61</v>
      </c>
      <c r="B44" s="82"/>
      <c r="C44" s="90"/>
      <c r="D44" s="91"/>
      <c r="E44" s="90"/>
      <c r="F44" s="91"/>
      <c r="G44" s="90"/>
      <c r="H44" s="91"/>
      <c r="I44" s="90"/>
      <c r="J44" s="91"/>
      <c r="K44" s="90"/>
      <c r="L44" s="91"/>
      <c r="M44" s="90"/>
      <c r="N44" s="91"/>
      <c r="O44" s="90"/>
      <c r="P44" s="91"/>
      <c r="Q44" s="90"/>
      <c r="R44" s="88">
        <f t="shared" si="0"/>
        <v>0</v>
      </c>
    </row>
    <row r="45" spans="1:18" ht="14" x14ac:dyDescent="0.3">
      <c r="A45" s="10" t="s">
        <v>60</v>
      </c>
      <c r="B45" s="82">
        <v>6</v>
      </c>
      <c r="C45" s="90"/>
      <c r="D45" s="91"/>
      <c r="E45" s="90"/>
      <c r="F45" s="91"/>
      <c r="G45" s="90"/>
      <c r="H45" s="91"/>
      <c r="I45" s="90"/>
      <c r="J45" s="91"/>
      <c r="K45" s="90"/>
      <c r="L45" s="91"/>
      <c r="M45" s="90"/>
      <c r="N45" s="91"/>
      <c r="O45" s="90"/>
      <c r="P45" s="91"/>
      <c r="Q45" s="90"/>
      <c r="R45" s="88">
        <f t="shared" si="0"/>
        <v>0</v>
      </c>
    </row>
    <row r="46" spans="1:18" ht="14" x14ac:dyDescent="0.3">
      <c r="A46" s="10" t="s">
        <v>9</v>
      </c>
      <c r="B46" s="82"/>
      <c r="C46" s="90"/>
      <c r="D46" s="91"/>
      <c r="E46" s="90"/>
      <c r="F46" s="91"/>
      <c r="G46" s="90"/>
      <c r="H46" s="91"/>
      <c r="I46" s="90"/>
      <c r="J46" s="91"/>
      <c r="K46" s="90"/>
      <c r="L46" s="91"/>
      <c r="M46" s="90"/>
      <c r="N46" s="91"/>
      <c r="O46" s="90"/>
      <c r="P46" s="91"/>
      <c r="Q46" s="90"/>
      <c r="R46" s="88">
        <f t="shared" si="0"/>
        <v>0</v>
      </c>
    </row>
    <row r="47" spans="1:18" ht="14" x14ac:dyDescent="0.3">
      <c r="A47" s="10" t="s">
        <v>10</v>
      </c>
      <c r="B47" s="82"/>
      <c r="C47" s="90"/>
      <c r="D47" s="91"/>
      <c r="E47" s="90"/>
      <c r="F47" s="91"/>
      <c r="G47" s="90"/>
      <c r="H47" s="91"/>
      <c r="I47" s="90"/>
      <c r="J47" s="91"/>
      <c r="K47" s="90"/>
      <c r="L47" s="91"/>
      <c r="M47" s="90"/>
      <c r="N47" s="91"/>
      <c r="O47" s="90"/>
      <c r="P47" s="91"/>
      <c r="Q47" s="90"/>
      <c r="R47" s="88">
        <f t="shared" si="0"/>
        <v>0</v>
      </c>
    </row>
    <row r="48" spans="1:18" ht="14" x14ac:dyDescent="0.3">
      <c r="A48" s="10" t="s">
        <v>11</v>
      </c>
      <c r="B48" s="82"/>
      <c r="C48" s="90"/>
      <c r="D48" s="91"/>
      <c r="E48" s="90"/>
      <c r="F48" s="91"/>
      <c r="G48" s="90"/>
      <c r="H48" s="91"/>
      <c r="I48" s="90"/>
      <c r="J48" s="91"/>
      <c r="K48" s="90"/>
      <c r="L48" s="91"/>
      <c r="M48" s="90"/>
      <c r="N48" s="91"/>
      <c r="O48" s="90"/>
      <c r="P48" s="91"/>
      <c r="Q48" s="90"/>
      <c r="R48" s="88">
        <f t="shared" si="0"/>
        <v>0</v>
      </c>
    </row>
    <row r="49" spans="1:18" ht="14" x14ac:dyDescent="0.3">
      <c r="A49" s="10" t="s">
        <v>12</v>
      </c>
      <c r="B49" s="82"/>
      <c r="C49" s="90"/>
      <c r="D49" s="91"/>
      <c r="E49" s="90"/>
      <c r="F49" s="91"/>
      <c r="G49" s="90"/>
      <c r="H49" s="91"/>
      <c r="I49" s="90"/>
      <c r="J49" s="91"/>
      <c r="K49" s="90"/>
      <c r="L49" s="91"/>
      <c r="M49" s="90"/>
      <c r="N49" s="91"/>
      <c r="O49" s="90"/>
      <c r="P49" s="91"/>
      <c r="Q49" s="90"/>
      <c r="R49" s="93">
        <f t="shared" si="0"/>
        <v>0</v>
      </c>
    </row>
    <row r="50" spans="1:18" s="6" customFormat="1" x14ac:dyDescent="0.3">
      <c r="A50" s="13" t="s">
        <v>13</v>
      </c>
      <c r="B50" s="84"/>
      <c r="C50" s="97">
        <f>SUM(C42:C49)</f>
        <v>0</v>
      </c>
      <c r="D50" s="98"/>
      <c r="E50" s="97">
        <f>SUM(E42:E49)</f>
        <v>0</v>
      </c>
      <c r="F50" s="98"/>
      <c r="G50" s="97">
        <f>SUM(G42:G49)</f>
        <v>0</v>
      </c>
      <c r="H50" s="98"/>
      <c r="I50" s="97">
        <f>SUM(I42:I49)</f>
        <v>0</v>
      </c>
      <c r="J50" s="98"/>
      <c r="K50" s="97">
        <f>SUM(K42:K49)</f>
        <v>0</v>
      </c>
      <c r="L50" s="98"/>
      <c r="M50" s="97">
        <f>SUM(M42:M49)</f>
        <v>0</v>
      </c>
      <c r="N50" s="98"/>
      <c r="O50" s="97">
        <f>SUM(O42:O49)</f>
        <v>0</v>
      </c>
      <c r="P50" s="98"/>
      <c r="Q50" s="97">
        <f>SUM(Q42:Q49)</f>
        <v>0</v>
      </c>
      <c r="R50" s="97">
        <f t="shared" si="0"/>
        <v>0</v>
      </c>
    </row>
    <row r="51" spans="1:18" ht="14" x14ac:dyDescent="0.3">
      <c r="A51" s="12"/>
      <c r="B51" s="82"/>
      <c r="C51" s="90"/>
      <c r="D51" s="91"/>
      <c r="E51" s="90"/>
      <c r="F51" s="91"/>
      <c r="G51" s="90"/>
      <c r="H51" s="91"/>
      <c r="I51" s="90"/>
      <c r="J51" s="91"/>
      <c r="K51" s="90"/>
      <c r="L51" s="91"/>
      <c r="M51" s="90"/>
      <c r="N51" s="91"/>
      <c r="O51" s="90"/>
      <c r="P51" s="91"/>
      <c r="Q51" s="90"/>
      <c r="R51" s="88">
        <f t="shared" si="0"/>
        <v>0</v>
      </c>
    </row>
    <row r="52" spans="1:18" ht="14" x14ac:dyDescent="0.3">
      <c r="A52" s="12" t="s">
        <v>63</v>
      </c>
      <c r="B52" s="82">
        <v>7</v>
      </c>
      <c r="C52" s="90"/>
      <c r="D52" s="91"/>
      <c r="E52" s="90"/>
      <c r="F52" s="91"/>
      <c r="G52" s="90"/>
      <c r="H52" s="91"/>
      <c r="I52" s="90"/>
      <c r="J52" s="91"/>
      <c r="K52" s="90"/>
      <c r="L52" s="91"/>
      <c r="M52" s="90"/>
      <c r="N52" s="91"/>
      <c r="O52" s="90"/>
      <c r="P52" s="91"/>
      <c r="Q52" s="90"/>
      <c r="R52" s="88">
        <f t="shared" si="0"/>
        <v>0</v>
      </c>
    </row>
    <row r="53" spans="1:18" s="4" customFormat="1" ht="14" x14ac:dyDescent="0.3">
      <c r="A53" s="8" t="s">
        <v>64</v>
      </c>
      <c r="B53" s="82"/>
      <c r="C53" s="90"/>
      <c r="D53" s="91"/>
      <c r="E53" s="90"/>
      <c r="F53" s="91"/>
      <c r="G53" s="90"/>
      <c r="H53" s="91"/>
      <c r="I53" s="90"/>
      <c r="J53" s="91"/>
      <c r="K53" s="90"/>
      <c r="L53" s="91"/>
      <c r="M53" s="90"/>
      <c r="N53" s="91"/>
      <c r="O53" s="90"/>
      <c r="P53" s="91"/>
      <c r="Q53" s="90"/>
      <c r="R53" s="88">
        <f t="shared" si="0"/>
        <v>0</v>
      </c>
    </row>
    <row r="54" spans="1:18" s="4" customFormat="1" ht="14" x14ac:dyDescent="0.3">
      <c r="A54" s="8" t="s">
        <v>14</v>
      </c>
      <c r="B54" s="82"/>
      <c r="C54" s="90"/>
      <c r="D54" s="91"/>
      <c r="E54" s="90"/>
      <c r="F54" s="91"/>
      <c r="G54" s="90"/>
      <c r="H54" s="91"/>
      <c r="I54" s="90"/>
      <c r="J54" s="91"/>
      <c r="K54" s="90"/>
      <c r="L54" s="91"/>
      <c r="M54" s="90"/>
      <c r="N54" s="91"/>
      <c r="O54" s="90"/>
      <c r="P54" s="91"/>
      <c r="Q54" s="90"/>
      <c r="R54" s="88">
        <f t="shared" si="0"/>
        <v>0</v>
      </c>
    </row>
    <row r="55" spans="1:18" ht="14" x14ac:dyDescent="0.3">
      <c r="A55" s="14"/>
      <c r="B55" s="82"/>
      <c r="C55" s="90"/>
      <c r="D55" s="91"/>
      <c r="E55" s="90"/>
      <c r="F55" s="91"/>
      <c r="G55" s="90"/>
      <c r="H55" s="91"/>
      <c r="I55" s="90"/>
      <c r="J55" s="91"/>
      <c r="K55" s="90"/>
      <c r="L55" s="91"/>
      <c r="M55" s="90"/>
      <c r="N55" s="91"/>
      <c r="O55" s="90"/>
      <c r="P55" s="91"/>
      <c r="Q55" s="90"/>
      <c r="R55" s="93">
        <f t="shared" si="0"/>
        <v>0</v>
      </c>
    </row>
    <row r="56" spans="1:18" s="6" customFormat="1" x14ac:dyDescent="0.3">
      <c r="A56" s="13" t="s">
        <v>15</v>
      </c>
      <c r="B56" s="84"/>
      <c r="C56" s="97">
        <f>SUM(C51:C55)</f>
        <v>0</v>
      </c>
      <c r="D56" s="98"/>
      <c r="E56" s="97">
        <f>SUM(E51:E55)</f>
        <v>0</v>
      </c>
      <c r="F56" s="98"/>
      <c r="G56" s="97">
        <f>SUM(G51:G55)</f>
        <v>0</v>
      </c>
      <c r="H56" s="98"/>
      <c r="I56" s="97">
        <f>SUM(I51:I55)</f>
        <v>0</v>
      </c>
      <c r="J56" s="98"/>
      <c r="K56" s="97">
        <f>SUM(K51:K55)</f>
        <v>0</v>
      </c>
      <c r="L56" s="98"/>
      <c r="M56" s="97">
        <f>SUM(M51:M55)</f>
        <v>0</v>
      </c>
      <c r="N56" s="98"/>
      <c r="O56" s="97">
        <f>SUM(O51:O55)</f>
        <v>0</v>
      </c>
      <c r="P56" s="98"/>
      <c r="Q56" s="97">
        <f>SUM(Q51:Q55)</f>
        <v>0</v>
      </c>
      <c r="R56" s="97">
        <f t="shared" si="0"/>
        <v>0</v>
      </c>
    </row>
    <row r="57" spans="1:18" s="4" customFormat="1" ht="14" x14ac:dyDescent="0.3">
      <c r="A57" s="12"/>
      <c r="B57" s="82"/>
      <c r="C57" s="90"/>
      <c r="D57" s="91"/>
      <c r="E57" s="90"/>
      <c r="F57" s="91"/>
      <c r="G57" s="90"/>
      <c r="H57" s="91"/>
      <c r="I57" s="90"/>
      <c r="J57" s="91"/>
      <c r="K57" s="90"/>
      <c r="L57" s="91"/>
      <c r="M57" s="90"/>
      <c r="N57" s="91"/>
      <c r="O57" s="90"/>
      <c r="P57" s="91"/>
      <c r="Q57" s="90"/>
      <c r="R57" s="88">
        <f t="shared" si="0"/>
        <v>0</v>
      </c>
    </row>
    <row r="58" spans="1:18" s="4" customFormat="1" ht="14" x14ac:dyDescent="0.3">
      <c r="A58" s="12" t="s">
        <v>66</v>
      </c>
      <c r="B58" s="82">
        <v>8</v>
      </c>
      <c r="C58" s="90"/>
      <c r="D58" s="91"/>
      <c r="E58" s="90"/>
      <c r="F58" s="91"/>
      <c r="G58" s="90"/>
      <c r="H58" s="91"/>
      <c r="I58" s="90"/>
      <c r="J58" s="91"/>
      <c r="K58" s="90"/>
      <c r="L58" s="91"/>
      <c r="M58" s="90"/>
      <c r="N58" s="91"/>
      <c r="O58" s="90"/>
      <c r="P58" s="91"/>
      <c r="Q58" s="90"/>
      <c r="R58" s="88">
        <f t="shared" si="0"/>
        <v>0</v>
      </c>
    </row>
    <row r="59" spans="1:18" s="4" customFormat="1" ht="14" x14ac:dyDescent="0.3">
      <c r="A59" s="8" t="s">
        <v>67</v>
      </c>
      <c r="B59" s="82"/>
      <c r="C59" s="90"/>
      <c r="D59" s="91"/>
      <c r="E59" s="90"/>
      <c r="F59" s="91"/>
      <c r="G59" s="90"/>
      <c r="H59" s="91"/>
      <c r="I59" s="90"/>
      <c r="J59" s="91"/>
      <c r="K59" s="90"/>
      <c r="L59" s="91"/>
      <c r="M59" s="90"/>
      <c r="N59" s="91"/>
      <c r="O59" s="90"/>
      <c r="P59" s="91"/>
      <c r="Q59" s="90"/>
      <c r="R59" s="88">
        <f t="shared" si="0"/>
        <v>0</v>
      </c>
    </row>
    <row r="60" spans="1:18" s="4" customFormat="1" ht="14" x14ac:dyDescent="0.3">
      <c r="A60" s="8"/>
      <c r="B60" s="82"/>
      <c r="C60" s="90"/>
      <c r="D60" s="91"/>
      <c r="E60" s="90"/>
      <c r="F60" s="91"/>
      <c r="G60" s="90"/>
      <c r="H60" s="91"/>
      <c r="I60" s="90"/>
      <c r="J60" s="91"/>
      <c r="K60" s="90"/>
      <c r="L60" s="91"/>
      <c r="M60" s="90"/>
      <c r="N60" s="91"/>
      <c r="O60" s="90"/>
      <c r="P60" s="91"/>
      <c r="Q60" s="90"/>
      <c r="R60" s="88">
        <f t="shared" si="0"/>
        <v>0</v>
      </c>
    </row>
    <row r="61" spans="1:18" s="4" customFormat="1" ht="14" x14ac:dyDescent="0.3">
      <c r="A61" s="8"/>
      <c r="B61" s="82"/>
      <c r="C61" s="90"/>
      <c r="D61" s="91"/>
      <c r="E61" s="90"/>
      <c r="F61" s="91"/>
      <c r="G61" s="90"/>
      <c r="H61" s="91"/>
      <c r="I61" s="90"/>
      <c r="J61" s="91"/>
      <c r="K61" s="90"/>
      <c r="L61" s="91"/>
      <c r="M61" s="90"/>
      <c r="N61" s="91"/>
      <c r="O61" s="90"/>
      <c r="P61" s="91"/>
      <c r="Q61" s="90"/>
      <c r="R61" s="93">
        <f t="shared" si="0"/>
        <v>0</v>
      </c>
    </row>
    <row r="62" spans="1:18" s="6" customFormat="1" x14ac:dyDescent="0.3">
      <c r="A62" s="13" t="s">
        <v>16</v>
      </c>
      <c r="B62" s="84"/>
      <c r="C62" s="97">
        <f>SUM(C57:C61)</f>
        <v>0</v>
      </c>
      <c r="D62" s="98"/>
      <c r="E62" s="97">
        <f>SUM(E57:E61)</f>
        <v>0</v>
      </c>
      <c r="F62" s="98"/>
      <c r="G62" s="97">
        <f>SUM(G57:G61)</f>
        <v>0</v>
      </c>
      <c r="H62" s="98"/>
      <c r="I62" s="97">
        <f>SUM(I57:I61)</f>
        <v>0</v>
      </c>
      <c r="J62" s="98"/>
      <c r="K62" s="97">
        <f>SUM(K57:K61)</f>
        <v>0</v>
      </c>
      <c r="L62" s="98"/>
      <c r="M62" s="97">
        <f>SUM(M57:M61)</f>
        <v>0</v>
      </c>
      <c r="N62" s="98"/>
      <c r="O62" s="97">
        <f>SUM(O57:O61)</f>
        <v>0</v>
      </c>
      <c r="P62" s="98"/>
      <c r="Q62" s="97">
        <f>SUM(Q57:Q61)</f>
        <v>0</v>
      </c>
      <c r="R62" s="97">
        <f t="shared" si="0"/>
        <v>0</v>
      </c>
    </row>
    <row r="63" spans="1:18" s="4" customFormat="1" ht="14" x14ac:dyDescent="0.3">
      <c r="A63" s="12"/>
      <c r="B63" s="82"/>
      <c r="C63" s="90"/>
      <c r="D63" s="91"/>
      <c r="E63" s="90"/>
      <c r="F63" s="91"/>
      <c r="G63" s="90"/>
      <c r="H63" s="91"/>
      <c r="I63" s="90"/>
      <c r="J63" s="91"/>
      <c r="K63" s="90"/>
      <c r="L63" s="91"/>
      <c r="M63" s="90"/>
      <c r="N63" s="91"/>
      <c r="O63" s="90"/>
      <c r="P63" s="91"/>
      <c r="Q63" s="90"/>
      <c r="R63" s="88">
        <f t="shared" si="0"/>
        <v>0</v>
      </c>
    </row>
    <row r="64" spans="1:18" s="4" customFormat="1" ht="14" x14ac:dyDescent="0.3">
      <c r="A64" s="12" t="s">
        <v>69</v>
      </c>
      <c r="B64" s="82"/>
      <c r="C64" s="90"/>
      <c r="D64" s="91"/>
      <c r="E64" s="90"/>
      <c r="F64" s="91"/>
      <c r="G64" s="90"/>
      <c r="H64" s="91"/>
      <c r="I64" s="90"/>
      <c r="J64" s="91"/>
      <c r="K64" s="90"/>
      <c r="L64" s="91"/>
      <c r="M64" s="90"/>
      <c r="N64" s="91"/>
      <c r="O64" s="90"/>
      <c r="P64" s="91"/>
      <c r="Q64" s="90"/>
      <c r="R64" s="88">
        <f t="shared" si="0"/>
        <v>0</v>
      </c>
    </row>
    <row r="65" spans="1:18" s="4" customFormat="1" ht="14" x14ac:dyDescent="0.3">
      <c r="A65" s="8" t="s">
        <v>17</v>
      </c>
      <c r="B65" s="82"/>
      <c r="C65" s="90"/>
      <c r="D65" s="91"/>
      <c r="E65" s="90"/>
      <c r="F65" s="91"/>
      <c r="G65" s="90"/>
      <c r="H65" s="91"/>
      <c r="I65" s="90"/>
      <c r="J65" s="91"/>
      <c r="K65" s="90"/>
      <c r="L65" s="91"/>
      <c r="M65" s="90"/>
      <c r="N65" s="91"/>
      <c r="O65" s="90"/>
      <c r="P65" s="91"/>
      <c r="Q65" s="90"/>
      <c r="R65" s="88">
        <f t="shared" si="0"/>
        <v>0</v>
      </c>
    </row>
    <row r="66" spans="1:18" s="4" customFormat="1" ht="14" x14ac:dyDescent="0.3">
      <c r="A66" s="8" t="s">
        <v>18</v>
      </c>
      <c r="B66" s="82"/>
      <c r="C66" s="90"/>
      <c r="D66" s="91"/>
      <c r="E66" s="90"/>
      <c r="F66" s="91"/>
      <c r="G66" s="90"/>
      <c r="H66" s="91"/>
      <c r="I66" s="90"/>
      <c r="J66" s="91"/>
      <c r="K66" s="90"/>
      <c r="L66" s="91"/>
      <c r="M66" s="90"/>
      <c r="N66" s="91"/>
      <c r="O66" s="90"/>
      <c r="P66" s="91"/>
      <c r="Q66" s="90"/>
      <c r="R66" s="88">
        <f t="shared" si="0"/>
        <v>0</v>
      </c>
    </row>
    <row r="67" spans="1:18" s="4" customFormat="1" ht="14" x14ac:dyDescent="0.3">
      <c r="A67" s="8"/>
      <c r="B67" s="82"/>
      <c r="C67" s="90"/>
      <c r="D67" s="91"/>
      <c r="E67" s="90"/>
      <c r="F67" s="91"/>
      <c r="G67" s="90"/>
      <c r="H67" s="91"/>
      <c r="I67" s="90"/>
      <c r="J67" s="91"/>
      <c r="K67" s="90"/>
      <c r="L67" s="91"/>
      <c r="M67" s="90"/>
      <c r="N67" s="91"/>
      <c r="O67" s="90"/>
      <c r="P67" s="91"/>
      <c r="Q67" s="90"/>
      <c r="R67" s="88">
        <f t="shared" si="0"/>
        <v>0</v>
      </c>
    </row>
    <row r="68" spans="1:18" s="4" customFormat="1" ht="14" x14ac:dyDescent="0.3">
      <c r="A68" s="8"/>
      <c r="B68" s="82"/>
      <c r="C68" s="90"/>
      <c r="D68" s="91"/>
      <c r="E68" s="90"/>
      <c r="F68" s="91"/>
      <c r="G68" s="90"/>
      <c r="H68" s="91"/>
      <c r="I68" s="90"/>
      <c r="J68" s="91"/>
      <c r="K68" s="90"/>
      <c r="L68" s="91"/>
      <c r="M68" s="90"/>
      <c r="N68" s="91"/>
      <c r="O68" s="90"/>
      <c r="P68" s="91"/>
      <c r="Q68" s="90"/>
      <c r="R68" s="93">
        <f t="shared" si="0"/>
        <v>0</v>
      </c>
    </row>
    <row r="69" spans="1:18" s="6" customFormat="1" x14ac:dyDescent="0.3">
      <c r="A69" s="13" t="s">
        <v>19</v>
      </c>
      <c r="B69" s="84"/>
      <c r="C69" s="97">
        <f>SUM(C63:C68)</f>
        <v>0</v>
      </c>
      <c r="D69" s="98"/>
      <c r="E69" s="97">
        <f>SUM(E63:E68)</f>
        <v>0</v>
      </c>
      <c r="F69" s="98"/>
      <c r="G69" s="97">
        <f>SUM(G63:G68)</f>
        <v>0</v>
      </c>
      <c r="H69" s="98"/>
      <c r="I69" s="97">
        <f>SUM(I63:I68)</f>
        <v>0</v>
      </c>
      <c r="J69" s="98"/>
      <c r="K69" s="97">
        <f>SUM(K63:K68)</f>
        <v>0</v>
      </c>
      <c r="L69" s="98"/>
      <c r="M69" s="97">
        <f>SUM(M63:M68)</f>
        <v>0</v>
      </c>
      <c r="N69" s="98"/>
      <c r="O69" s="97">
        <f>SUM(O63:O68)</f>
        <v>0</v>
      </c>
      <c r="P69" s="98"/>
      <c r="Q69" s="97">
        <f>SUM(Q63:Q68)</f>
        <v>0</v>
      </c>
      <c r="R69" s="97">
        <f t="shared" si="0"/>
        <v>0</v>
      </c>
    </row>
    <row r="70" spans="1:18" s="4" customFormat="1" ht="14" x14ac:dyDescent="0.3">
      <c r="A70" s="12"/>
      <c r="B70" s="82"/>
      <c r="C70" s="90"/>
      <c r="D70" s="91"/>
      <c r="E70" s="90"/>
      <c r="F70" s="91"/>
      <c r="G70" s="90"/>
      <c r="H70" s="91"/>
      <c r="I70" s="90"/>
      <c r="J70" s="91"/>
      <c r="K70" s="90"/>
      <c r="L70" s="91"/>
      <c r="M70" s="90"/>
      <c r="N70" s="91"/>
      <c r="O70" s="90"/>
      <c r="P70" s="91"/>
      <c r="Q70" s="90"/>
      <c r="R70" s="88">
        <f t="shared" si="0"/>
        <v>0</v>
      </c>
    </row>
    <row r="71" spans="1:18" s="4" customFormat="1" ht="14" x14ac:dyDescent="0.3">
      <c r="A71" s="12" t="s">
        <v>71</v>
      </c>
      <c r="B71" s="82">
        <v>9</v>
      </c>
      <c r="C71" s="90"/>
      <c r="D71" s="91"/>
      <c r="E71" s="90"/>
      <c r="F71" s="91"/>
      <c r="G71" s="90"/>
      <c r="H71" s="91"/>
      <c r="I71" s="90"/>
      <c r="J71" s="91"/>
      <c r="K71" s="90"/>
      <c r="L71" s="91"/>
      <c r="M71" s="90"/>
      <c r="N71" s="91"/>
      <c r="O71" s="90"/>
      <c r="P71" s="91"/>
      <c r="Q71" s="90"/>
      <c r="R71" s="88">
        <f t="shared" si="0"/>
        <v>0</v>
      </c>
    </row>
    <row r="72" spans="1:18" s="4" customFormat="1" ht="14" x14ac:dyDescent="0.3">
      <c r="A72" s="12"/>
      <c r="B72" s="82"/>
      <c r="C72" s="90"/>
      <c r="D72" s="91"/>
      <c r="E72" s="90"/>
      <c r="F72" s="91"/>
      <c r="G72" s="90"/>
      <c r="H72" s="91"/>
      <c r="I72" s="90"/>
      <c r="J72" s="91"/>
      <c r="K72" s="90"/>
      <c r="L72" s="91"/>
      <c r="M72" s="90"/>
      <c r="N72" s="91"/>
      <c r="O72" s="90"/>
      <c r="P72" s="91"/>
      <c r="Q72" s="90"/>
      <c r="R72" s="88">
        <f t="shared" si="0"/>
        <v>0</v>
      </c>
    </row>
    <row r="73" spans="1:18" s="4" customFormat="1" ht="14" x14ac:dyDescent="0.3">
      <c r="A73" s="12"/>
      <c r="B73" s="82"/>
      <c r="C73" s="90"/>
      <c r="D73" s="91"/>
      <c r="E73" s="90"/>
      <c r="F73" s="91"/>
      <c r="G73" s="90"/>
      <c r="H73" s="91"/>
      <c r="I73" s="90"/>
      <c r="J73" s="91"/>
      <c r="K73" s="90"/>
      <c r="L73" s="91"/>
      <c r="M73" s="90"/>
      <c r="N73" s="91"/>
      <c r="O73" s="90"/>
      <c r="P73" s="91"/>
      <c r="Q73" s="90"/>
      <c r="R73" s="88">
        <f t="shared" si="0"/>
        <v>0</v>
      </c>
    </row>
    <row r="74" spans="1:18" s="4" customFormat="1" ht="14" x14ac:dyDescent="0.3">
      <c r="A74" s="12"/>
      <c r="B74" s="82"/>
      <c r="C74" s="90"/>
      <c r="D74" s="91"/>
      <c r="E74" s="90"/>
      <c r="F74" s="91"/>
      <c r="G74" s="90"/>
      <c r="H74" s="91"/>
      <c r="I74" s="90"/>
      <c r="J74" s="91"/>
      <c r="K74" s="90"/>
      <c r="L74" s="91"/>
      <c r="M74" s="90"/>
      <c r="N74" s="91"/>
      <c r="O74" s="90"/>
      <c r="P74" s="91"/>
      <c r="Q74" s="90"/>
      <c r="R74" s="93">
        <f t="shared" si="0"/>
        <v>0</v>
      </c>
    </row>
    <row r="75" spans="1:18" s="6" customFormat="1" x14ac:dyDescent="0.3">
      <c r="A75" s="13" t="s">
        <v>72</v>
      </c>
      <c r="B75" s="84"/>
      <c r="C75" s="97">
        <f>SUM(C70:C74)</f>
        <v>0</v>
      </c>
      <c r="D75" s="98"/>
      <c r="E75" s="97">
        <f>SUM(E70:E74)</f>
        <v>0</v>
      </c>
      <c r="F75" s="98"/>
      <c r="G75" s="97">
        <f>SUM(G70:G74)</f>
        <v>0</v>
      </c>
      <c r="H75" s="98"/>
      <c r="I75" s="97">
        <f>SUM(I70:I74)</f>
        <v>0</v>
      </c>
      <c r="J75" s="98"/>
      <c r="K75" s="97">
        <f>SUM(K70:K74)</f>
        <v>0</v>
      </c>
      <c r="L75" s="98"/>
      <c r="M75" s="97">
        <f>SUM(M70:M74)</f>
        <v>0</v>
      </c>
      <c r="N75" s="98"/>
      <c r="O75" s="97">
        <f>SUM(O70:O74)</f>
        <v>0</v>
      </c>
      <c r="P75" s="98"/>
      <c r="Q75" s="97">
        <f>SUM(Q70:Q74)</f>
        <v>0</v>
      </c>
      <c r="R75" s="97">
        <f t="shared" si="0"/>
        <v>0</v>
      </c>
    </row>
    <row r="76" spans="1:18" s="4" customFormat="1" ht="14" x14ac:dyDescent="0.3">
      <c r="A76" s="12"/>
      <c r="B76" s="82"/>
      <c r="C76" s="90"/>
      <c r="D76" s="91"/>
      <c r="E76" s="90"/>
      <c r="F76" s="91"/>
      <c r="G76" s="90"/>
      <c r="H76" s="91"/>
      <c r="I76" s="90"/>
      <c r="J76" s="91"/>
      <c r="K76" s="90"/>
      <c r="L76" s="91"/>
      <c r="M76" s="90"/>
      <c r="N76" s="91"/>
      <c r="O76" s="90"/>
      <c r="P76" s="91"/>
      <c r="Q76" s="90"/>
      <c r="R76" s="88">
        <f t="shared" si="0"/>
        <v>0</v>
      </c>
    </row>
    <row r="77" spans="1:18" s="4" customFormat="1" ht="14" x14ac:dyDescent="0.3">
      <c r="A77" s="12" t="s">
        <v>70</v>
      </c>
      <c r="B77" s="82"/>
      <c r="C77" s="90"/>
      <c r="D77" s="91"/>
      <c r="E77" s="90"/>
      <c r="F77" s="91"/>
      <c r="G77" s="90"/>
      <c r="H77" s="91"/>
      <c r="I77" s="90"/>
      <c r="J77" s="91"/>
      <c r="K77" s="90"/>
      <c r="L77" s="91"/>
      <c r="M77" s="90"/>
      <c r="N77" s="91"/>
      <c r="O77" s="90"/>
      <c r="P77" s="91"/>
      <c r="Q77" s="90"/>
      <c r="R77" s="88">
        <f t="shared" si="0"/>
        <v>0</v>
      </c>
    </row>
    <row r="78" spans="1:18" s="4" customFormat="1" ht="14" x14ac:dyDescent="0.3">
      <c r="A78" s="8" t="s">
        <v>20</v>
      </c>
      <c r="B78" s="82"/>
      <c r="C78" s="90"/>
      <c r="D78" s="91"/>
      <c r="E78" s="90"/>
      <c r="F78" s="91"/>
      <c r="G78" s="90"/>
      <c r="H78" s="91"/>
      <c r="I78" s="90"/>
      <c r="J78" s="91"/>
      <c r="K78" s="90"/>
      <c r="L78" s="91"/>
      <c r="M78" s="90"/>
      <c r="N78" s="91"/>
      <c r="O78" s="90"/>
      <c r="P78" s="91"/>
      <c r="Q78" s="90"/>
      <c r="R78" s="88">
        <f t="shared" si="0"/>
        <v>0</v>
      </c>
    </row>
    <row r="79" spans="1:18" s="4" customFormat="1" ht="14" x14ac:dyDescent="0.3">
      <c r="A79" s="8" t="s">
        <v>21</v>
      </c>
      <c r="B79" s="82"/>
      <c r="C79" s="90"/>
      <c r="D79" s="91"/>
      <c r="E79" s="90"/>
      <c r="F79" s="91"/>
      <c r="G79" s="90"/>
      <c r="H79" s="91"/>
      <c r="I79" s="90"/>
      <c r="J79" s="91"/>
      <c r="K79" s="90"/>
      <c r="L79" s="91"/>
      <c r="M79" s="90"/>
      <c r="N79" s="91"/>
      <c r="O79" s="90"/>
      <c r="P79" s="91"/>
      <c r="Q79" s="90"/>
      <c r="R79" s="88">
        <f t="shared" si="0"/>
        <v>0</v>
      </c>
    </row>
    <row r="80" spans="1:18" s="4" customFormat="1" ht="14" x14ac:dyDescent="0.3">
      <c r="A80" s="8" t="s">
        <v>22</v>
      </c>
      <c r="B80" s="82"/>
      <c r="C80" s="90"/>
      <c r="D80" s="91"/>
      <c r="E80" s="90"/>
      <c r="F80" s="91"/>
      <c r="G80" s="90"/>
      <c r="H80" s="91"/>
      <c r="I80" s="90"/>
      <c r="J80" s="91"/>
      <c r="K80" s="90"/>
      <c r="L80" s="91"/>
      <c r="M80" s="90"/>
      <c r="N80" s="91"/>
      <c r="O80" s="90"/>
      <c r="P80" s="91"/>
      <c r="Q80" s="90"/>
      <c r="R80" s="88">
        <f t="shared" si="0"/>
        <v>0</v>
      </c>
    </row>
    <row r="81" spans="1:18" s="4" customFormat="1" ht="14" x14ac:dyDescent="0.3">
      <c r="A81" s="8" t="s">
        <v>23</v>
      </c>
      <c r="B81" s="82"/>
      <c r="C81" s="90"/>
      <c r="D81" s="91"/>
      <c r="E81" s="90"/>
      <c r="F81" s="91"/>
      <c r="G81" s="90"/>
      <c r="H81" s="91"/>
      <c r="I81" s="90"/>
      <c r="J81" s="91"/>
      <c r="K81" s="90"/>
      <c r="L81" s="91"/>
      <c r="M81" s="90"/>
      <c r="N81" s="91"/>
      <c r="O81" s="90"/>
      <c r="P81" s="91"/>
      <c r="Q81" s="90"/>
      <c r="R81" s="88">
        <f t="shared" si="0"/>
        <v>0</v>
      </c>
    </row>
    <row r="82" spans="1:18" s="4" customFormat="1" ht="14" x14ac:dyDescent="0.3">
      <c r="A82" s="8" t="s">
        <v>24</v>
      </c>
      <c r="B82" s="82"/>
      <c r="C82" s="90"/>
      <c r="D82" s="91"/>
      <c r="E82" s="90"/>
      <c r="F82" s="91"/>
      <c r="G82" s="90"/>
      <c r="H82" s="91"/>
      <c r="I82" s="90"/>
      <c r="J82" s="91"/>
      <c r="K82" s="90"/>
      <c r="L82" s="91"/>
      <c r="M82" s="90"/>
      <c r="N82" s="91"/>
      <c r="O82" s="90"/>
      <c r="P82" s="91"/>
      <c r="Q82" s="90"/>
      <c r="R82" s="88">
        <f t="shared" si="0"/>
        <v>0</v>
      </c>
    </row>
    <row r="83" spans="1:18" s="4" customFormat="1" ht="14" x14ac:dyDescent="0.3">
      <c r="A83" s="8" t="s">
        <v>25</v>
      </c>
      <c r="B83" s="82">
        <v>10</v>
      </c>
      <c r="C83" s="90"/>
      <c r="D83" s="91"/>
      <c r="E83" s="90"/>
      <c r="F83" s="91"/>
      <c r="G83" s="90"/>
      <c r="H83" s="91"/>
      <c r="I83" s="90"/>
      <c r="J83" s="91"/>
      <c r="K83" s="90"/>
      <c r="L83" s="91"/>
      <c r="M83" s="90"/>
      <c r="N83" s="91"/>
      <c r="O83" s="90"/>
      <c r="P83" s="91"/>
      <c r="Q83" s="90"/>
      <c r="R83" s="88">
        <f t="shared" ref="R83:R128" si="1">+C83+E83+G83+I83+K83+M83+O83+Q83</f>
        <v>0</v>
      </c>
    </row>
    <row r="84" spans="1:18" s="4" customFormat="1" ht="14" x14ac:dyDescent="0.3">
      <c r="A84" s="8"/>
      <c r="B84" s="82"/>
      <c r="C84" s="90"/>
      <c r="D84" s="91"/>
      <c r="E84" s="90"/>
      <c r="F84" s="91"/>
      <c r="G84" s="90"/>
      <c r="H84" s="91"/>
      <c r="I84" s="90"/>
      <c r="J84" s="91"/>
      <c r="K84" s="90"/>
      <c r="L84" s="91"/>
      <c r="M84" s="90"/>
      <c r="N84" s="91"/>
      <c r="O84" s="90"/>
      <c r="P84" s="91"/>
      <c r="Q84" s="90"/>
      <c r="R84" s="93">
        <f t="shared" si="1"/>
        <v>0</v>
      </c>
    </row>
    <row r="85" spans="1:18" s="6" customFormat="1" x14ac:dyDescent="0.3">
      <c r="A85" s="13" t="s">
        <v>26</v>
      </c>
      <c r="B85" s="84"/>
      <c r="C85" s="97">
        <f>SUM(C76:C84)</f>
        <v>0</v>
      </c>
      <c r="D85" s="98"/>
      <c r="E85" s="97">
        <f>SUM(E76:E84)</f>
        <v>0</v>
      </c>
      <c r="F85" s="98"/>
      <c r="G85" s="97">
        <f>SUM(G76:G84)</f>
        <v>0</v>
      </c>
      <c r="H85" s="98"/>
      <c r="I85" s="97">
        <f>SUM(I76:I84)</f>
        <v>0</v>
      </c>
      <c r="J85" s="98"/>
      <c r="K85" s="97">
        <f>SUM(K76:K84)</f>
        <v>0</v>
      </c>
      <c r="L85" s="98"/>
      <c r="M85" s="97">
        <f>SUM(M76:M84)</f>
        <v>0</v>
      </c>
      <c r="N85" s="98"/>
      <c r="O85" s="97">
        <f>SUM(O76:O84)</f>
        <v>0</v>
      </c>
      <c r="P85" s="98"/>
      <c r="Q85" s="97">
        <f>SUM(Q76:Q84)</f>
        <v>0</v>
      </c>
      <c r="R85" s="97">
        <f t="shared" si="1"/>
        <v>0</v>
      </c>
    </row>
    <row r="86" spans="1:18" s="4" customFormat="1" ht="14" x14ac:dyDescent="0.3">
      <c r="A86" s="12"/>
      <c r="B86" s="82"/>
      <c r="C86" s="90"/>
      <c r="D86" s="91"/>
      <c r="E86" s="90"/>
      <c r="F86" s="91"/>
      <c r="G86" s="90"/>
      <c r="H86" s="91"/>
      <c r="I86" s="90"/>
      <c r="J86" s="91"/>
      <c r="K86" s="90"/>
      <c r="L86" s="91"/>
      <c r="M86" s="90"/>
      <c r="N86" s="91"/>
      <c r="O86" s="90"/>
      <c r="P86" s="91"/>
      <c r="Q86" s="90"/>
      <c r="R86" s="88">
        <f t="shared" si="1"/>
        <v>0</v>
      </c>
    </row>
    <row r="87" spans="1:18" s="4" customFormat="1" ht="14" x14ac:dyDescent="0.3">
      <c r="A87" s="12" t="s">
        <v>75</v>
      </c>
      <c r="B87" s="82"/>
      <c r="C87" s="90"/>
      <c r="D87" s="91"/>
      <c r="E87" s="90"/>
      <c r="F87" s="91"/>
      <c r="G87" s="90"/>
      <c r="H87" s="91"/>
      <c r="I87" s="90"/>
      <c r="J87" s="91"/>
      <c r="K87" s="90"/>
      <c r="L87" s="91"/>
      <c r="M87" s="90"/>
      <c r="N87" s="91"/>
      <c r="O87" s="90"/>
      <c r="P87" s="91"/>
      <c r="Q87" s="90"/>
      <c r="R87" s="88">
        <f t="shared" si="1"/>
        <v>0</v>
      </c>
    </row>
    <row r="88" spans="1:18" s="4" customFormat="1" ht="14" x14ac:dyDescent="0.3">
      <c r="A88" s="8" t="s">
        <v>27</v>
      </c>
      <c r="B88" s="82"/>
      <c r="C88" s="90"/>
      <c r="D88" s="91"/>
      <c r="E88" s="90"/>
      <c r="F88" s="91"/>
      <c r="G88" s="90"/>
      <c r="H88" s="91"/>
      <c r="I88" s="90"/>
      <c r="J88" s="91"/>
      <c r="K88" s="90"/>
      <c r="L88" s="91"/>
      <c r="M88" s="90"/>
      <c r="N88" s="91"/>
      <c r="O88" s="90"/>
      <c r="P88" s="91"/>
      <c r="Q88" s="90"/>
      <c r="R88" s="88">
        <f t="shared" si="1"/>
        <v>0</v>
      </c>
    </row>
    <row r="89" spans="1:18" s="4" customFormat="1" ht="14" x14ac:dyDescent="0.3">
      <c r="A89" s="8" t="s">
        <v>28</v>
      </c>
      <c r="B89" s="82"/>
      <c r="C89" s="90"/>
      <c r="D89" s="91"/>
      <c r="E89" s="90"/>
      <c r="F89" s="91"/>
      <c r="G89" s="90"/>
      <c r="H89" s="91"/>
      <c r="I89" s="90"/>
      <c r="J89" s="91"/>
      <c r="K89" s="90"/>
      <c r="L89" s="91"/>
      <c r="M89" s="90"/>
      <c r="N89" s="91"/>
      <c r="O89" s="90"/>
      <c r="P89" s="91"/>
      <c r="Q89" s="90"/>
      <c r="R89" s="88">
        <f t="shared" si="1"/>
        <v>0</v>
      </c>
    </row>
    <row r="90" spans="1:18" s="4" customFormat="1" ht="14" x14ac:dyDescent="0.3">
      <c r="A90" s="8"/>
      <c r="B90" s="82"/>
      <c r="C90" s="90"/>
      <c r="D90" s="91"/>
      <c r="E90" s="90"/>
      <c r="F90" s="91"/>
      <c r="G90" s="90"/>
      <c r="H90" s="91"/>
      <c r="I90" s="90"/>
      <c r="J90" s="91"/>
      <c r="K90" s="90"/>
      <c r="L90" s="91"/>
      <c r="M90" s="90"/>
      <c r="N90" s="91"/>
      <c r="O90" s="90"/>
      <c r="P90" s="91"/>
      <c r="Q90" s="90"/>
      <c r="R90" s="93">
        <f t="shared" si="1"/>
        <v>0</v>
      </c>
    </row>
    <row r="91" spans="1:18" s="6" customFormat="1" x14ac:dyDescent="0.3">
      <c r="A91" s="13" t="s">
        <v>29</v>
      </c>
      <c r="B91" s="84"/>
      <c r="C91" s="97">
        <f>SUM(C86:C90)</f>
        <v>0</v>
      </c>
      <c r="D91" s="98"/>
      <c r="E91" s="97">
        <f>SUM(E86:E90)</f>
        <v>0</v>
      </c>
      <c r="F91" s="98"/>
      <c r="G91" s="97">
        <f>SUM(G86:G90)</f>
        <v>0</v>
      </c>
      <c r="H91" s="98"/>
      <c r="I91" s="97">
        <f>SUM(I86:I90)</f>
        <v>0</v>
      </c>
      <c r="J91" s="98"/>
      <c r="K91" s="97">
        <f>SUM(K86:K90)</f>
        <v>0</v>
      </c>
      <c r="L91" s="98"/>
      <c r="M91" s="97">
        <f>SUM(M86:M90)</f>
        <v>0</v>
      </c>
      <c r="N91" s="98"/>
      <c r="O91" s="97">
        <f>SUM(O86:O90)</f>
        <v>0</v>
      </c>
      <c r="P91" s="98"/>
      <c r="Q91" s="97">
        <f>SUM(Q86:Q90)</f>
        <v>0</v>
      </c>
      <c r="R91" s="97">
        <f t="shared" si="1"/>
        <v>0</v>
      </c>
    </row>
    <row r="92" spans="1:18" s="4" customFormat="1" ht="14" x14ac:dyDescent="0.3">
      <c r="A92" s="12"/>
      <c r="B92" s="82"/>
      <c r="C92" s="90"/>
      <c r="D92" s="91"/>
      <c r="E92" s="90"/>
      <c r="F92" s="91"/>
      <c r="G92" s="90"/>
      <c r="H92" s="91"/>
      <c r="I92" s="90"/>
      <c r="J92" s="91"/>
      <c r="K92" s="90"/>
      <c r="L92" s="91"/>
      <c r="M92" s="90"/>
      <c r="N92" s="91"/>
      <c r="O92" s="90"/>
      <c r="P92" s="91"/>
      <c r="Q92" s="90"/>
      <c r="R92" s="88">
        <f t="shared" si="1"/>
        <v>0</v>
      </c>
    </row>
    <row r="93" spans="1:18" s="4" customFormat="1" ht="14" x14ac:dyDescent="0.3">
      <c r="A93" s="12" t="s">
        <v>76</v>
      </c>
      <c r="B93" s="82">
        <v>11</v>
      </c>
      <c r="C93" s="90"/>
      <c r="D93" s="91"/>
      <c r="E93" s="90"/>
      <c r="F93" s="91"/>
      <c r="G93" s="90"/>
      <c r="H93" s="91"/>
      <c r="I93" s="90"/>
      <c r="J93" s="91"/>
      <c r="K93" s="90"/>
      <c r="L93" s="91"/>
      <c r="M93" s="90"/>
      <c r="N93" s="91"/>
      <c r="O93" s="90"/>
      <c r="P93" s="91"/>
      <c r="Q93" s="90"/>
      <c r="R93" s="88">
        <f t="shared" si="1"/>
        <v>0</v>
      </c>
    </row>
    <row r="94" spans="1:18" s="4" customFormat="1" ht="14" x14ac:dyDescent="0.3">
      <c r="A94" s="8"/>
      <c r="B94" s="82"/>
      <c r="C94" s="90"/>
      <c r="D94" s="91"/>
      <c r="E94" s="90"/>
      <c r="F94" s="91"/>
      <c r="G94" s="90"/>
      <c r="H94" s="91"/>
      <c r="I94" s="90"/>
      <c r="J94" s="91"/>
      <c r="K94" s="90"/>
      <c r="L94" s="91"/>
      <c r="M94" s="90"/>
      <c r="N94" s="91"/>
      <c r="O94" s="90"/>
      <c r="P94" s="91"/>
      <c r="Q94" s="90"/>
      <c r="R94" s="88">
        <f t="shared" si="1"/>
        <v>0</v>
      </c>
    </row>
    <row r="95" spans="1:18" s="4" customFormat="1" ht="14" x14ac:dyDescent="0.3">
      <c r="A95" s="8"/>
      <c r="B95" s="82"/>
      <c r="C95" s="90"/>
      <c r="D95" s="91"/>
      <c r="E95" s="90"/>
      <c r="F95" s="91"/>
      <c r="G95" s="90"/>
      <c r="H95" s="91"/>
      <c r="I95" s="90"/>
      <c r="J95" s="91"/>
      <c r="K95" s="90"/>
      <c r="L95" s="91"/>
      <c r="M95" s="90"/>
      <c r="N95" s="91"/>
      <c r="O95" s="90"/>
      <c r="P95" s="91"/>
      <c r="Q95" s="90"/>
      <c r="R95" s="93">
        <f t="shared" si="1"/>
        <v>0</v>
      </c>
    </row>
    <row r="96" spans="1:18" s="6" customFormat="1" x14ac:dyDescent="0.3">
      <c r="A96" s="13" t="s">
        <v>35</v>
      </c>
      <c r="B96" s="84"/>
      <c r="C96" s="97">
        <f>SUM(C92:C95)</f>
        <v>0</v>
      </c>
      <c r="D96" s="98"/>
      <c r="E96" s="97">
        <f>SUM(E92:E95)</f>
        <v>0</v>
      </c>
      <c r="F96" s="98"/>
      <c r="G96" s="97">
        <f>SUM(G92:G95)</f>
        <v>0</v>
      </c>
      <c r="H96" s="98"/>
      <c r="I96" s="97">
        <f>SUM(I92:I95)</f>
        <v>0</v>
      </c>
      <c r="J96" s="98"/>
      <c r="K96" s="97">
        <f>SUM(K92:K95)</f>
        <v>0</v>
      </c>
      <c r="L96" s="98"/>
      <c r="M96" s="97">
        <f>SUM(M92:M95)</f>
        <v>0</v>
      </c>
      <c r="N96" s="98"/>
      <c r="O96" s="97">
        <f>SUM(O92:O95)</f>
        <v>0</v>
      </c>
      <c r="P96" s="98"/>
      <c r="Q96" s="97">
        <f>SUM(Q92:Q95)</f>
        <v>0</v>
      </c>
      <c r="R96" s="97">
        <f t="shared" si="1"/>
        <v>0</v>
      </c>
    </row>
    <row r="97" spans="1:18" s="4" customFormat="1" ht="14" x14ac:dyDescent="0.3">
      <c r="A97" s="12"/>
      <c r="B97" s="82"/>
      <c r="C97" s="90"/>
      <c r="D97" s="91"/>
      <c r="E97" s="90"/>
      <c r="F97" s="91"/>
      <c r="G97" s="90"/>
      <c r="H97" s="91"/>
      <c r="I97" s="90"/>
      <c r="J97" s="91"/>
      <c r="K97" s="90"/>
      <c r="L97" s="91"/>
      <c r="M97" s="90"/>
      <c r="N97" s="91"/>
      <c r="O97" s="90"/>
      <c r="P97" s="91"/>
      <c r="Q97" s="90"/>
      <c r="R97" s="88">
        <f t="shared" si="1"/>
        <v>0</v>
      </c>
    </row>
    <row r="98" spans="1:18" s="4" customFormat="1" ht="14" x14ac:dyDescent="0.3">
      <c r="A98" s="12" t="s">
        <v>78</v>
      </c>
      <c r="B98" s="82"/>
      <c r="C98" s="90"/>
      <c r="D98" s="91"/>
      <c r="E98" s="90"/>
      <c r="F98" s="91"/>
      <c r="G98" s="90"/>
      <c r="H98" s="91"/>
      <c r="I98" s="90"/>
      <c r="J98" s="91"/>
      <c r="K98" s="90"/>
      <c r="L98" s="91"/>
      <c r="M98" s="90"/>
      <c r="N98" s="91"/>
      <c r="O98" s="90"/>
      <c r="P98" s="91"/>
      <c r="Q98" s="90"/>
      <c r="R98" s="88">
        <f t="shared" si="1"/>
        <v>0</v>
      </c>
    </row>
    <row r="99" spans="1:18" s="4" customFormat="1" ht="14" x14ac:dyDescent="0.3">
      <c r="A99" s="8" t="s">
        <v>30</v>
      </c>
      <c r="B99" s="82"/>
      <c r="C99" s="90"/>
      <c r="D99" s="91"/>
      <c r="E99" s="90"/>
      <c r="F99" s="91"/>
      <c r="G99" s="90"/>
      <c r="H99" s="91"/>
      <c r="I99" s="90"/>
      <c r="J99" s="91"/>
      <c r="K99" s="90"/>
      <c r="L99" s="91"/>
      <c r="M99" s="90"/>
      <c r="N99" s="91"/>
      <c r="O99" s="90"/>
      <c r="P99" s="91"/>
      <c r="Q99" s="90"/>
      <c r="R99" s="88">
        <f t="shared" si="1"/>
        <v>0</v>
      </c>
    </row>
    <row r="100" spans="1:18" s="4" customFormat="1" ht="14" x14ac:dyDescent="0.3">
      <c r="A100" s="8" t="s">
        <v>31</v>
      </c>
      <c r="B100" s="82"/>
      <c r="C100" s="90"/>
      <c r="D100" s="91"/>
      <c r="E100" s="90"/>
      <c r="F100" s="91"/>
      <c r="G100" s="90"/>
      <c r="H100" s="91"/>
      <c r="I100" s="90"/>
      <c r="J100" s="91"/>
      <c r="K100" s="90"/>
      <c r="L100" s="91"/>
      <c r="M100" s="90"/>
      <c r="N100" s="91"/>
      <c r="O100" s="90"/>
      <c r="P100" s="91"/>
      <c r="Q100" s="90"/>
      <c r="R100" s="88">
        <f t="shared" si="1"/>
        <v>0</v>
      </c>
    </row>
    <row r="101" spans="1:18" s="4" customFormat="1" ht="14" x14ac:dyDescent="0.3">
      <c r="A101" s="8" t="s">
        <v>32</v>
      </c>
      <c r="B101" s="82"/>
      <c r="C101" s="90"/>
      <c r="D101" s="91"/>
      <c r="E101" s="90"/>
      <c r="F101" s="91"/>
      <c r="G101" s="90"/>
      <c r="H101" s="91"/>
      <c r="I101" s="90"/>
      <c r="J101" s="91"/>
      <c r="K101" s="90"/>
      <c r="L101" s="91"/>
      <c r="M101" s="90"/>
      <c r="N101" s="91"/>
      <c r="O101" s="90"/>
      <c r="P101" s="91"/>
      <c r="Q101" s="90"/>
      <c r="R101" s="88">
        <f t="shared" si="1"/>
        <v>0</v>
      </c>
    </row>
    <row r="102" spans="1:18" s="4" customFormat="1" ht="14" x14ac:dyDescent="0.3">
      <c r="A102" s="8" t="s">
        <v>33</v>
      </c>
      <c r="B102" s="82">
        <v>12</v>
      </c>
      <c r="C102" s="90"/>
      <c r="D102" s="91"/>
      <c r="E102" s="90"/>
      <c r="F102" s="91"/>
      <c r="G102" s="90"/>
      <c r="H102" s="91"/>
      <c r="I102" s="90"/>
      <c r="J102" s="91"/>
      <c r="K102" s="90"/>
      <c r="L102" s="91"/>
      <c r="M102" s="90"/>
      <c r="N102" s="91"/>
      <c r="O102" s="90"/>
      <c r="P102" s="91"/>
      <c r="Q102" s="90"/>
      <c r="R102" s="93">
        <f t="shared" si="1"/>
        <v>0</v>
      </c>
    </row>
    <row r="103" spans="1:18" s="6" customFormat="1" x14ac:dyDescent="0.3">
      <c r="A103" s="13" t="s">
        <v>36</v>
      </c>
      <c r="B103" s="85"/>
      <c r="C103" s="97">
        <f>SUM(C97:C102)</f>
        <v>0</v>
      </c>
      <c r="D103" s="100"/>
      <c r="E103" s="97">
        <f>SUM(E97:E102)</f>
        <v>0</v>
      </c>
      <c r="F103" s="100"/>
      <c r="G103" s="97">
        <f>SUM(G97:G102)</f>
        <v>0</v>
      </c>
      <c r="H103" s="100"/>
      <c r="I103" s="97">
        <f>SUM(I97:I102)</f>
        <v>0</v>
      </c>
      <c r="J103" s="100"/>
      <c r="K103" s="97">
        <f>SUM(K97:K102)</f>
        <v>0</v>
      </c>
      <c r="L103" s="100"/>
      <c r="M103" s="97">
        <f>SUM(M97:M102)</f>
        <v>0</v>
      </c>
      <c r="N103" s="100"/>
      <c r="O103" s="97">
        <f>SUM(O97:O102)</f>
        <v>0</v>
      </c>
      <c r="P103" s="100"/>
      <c r="Q103" s="97">
        <f>SUM(Q97:Q102)</f>
        <v>0</v>
      </c>
      <c r="R103" s="97">
        <f t="shared" si="1"/>
        <v>0</v>
      </c>
    </row>
    <row r="104" spans="1:18" s="4" customFormat="1" ht="14" x14ac:dyDescent="0.3">
      <c r="A104" s="12"/>
      <c r="B104" s="82"/>
      <c r="C104" s="90"/>
      <c r="D104" s="91"/>
      <c r="E104" s="90"/>
      <c r="F104" s="91"/>
      <c r="G104" s="90"/>
      <c r="H104" s="91"/>
      <c r="I104" s="90"/>
      <c r="J104" s="91"/>
      <c r="K104" s="90"/>
      <c r="L104" s="91"/>
      <c r="M104" s="90"/>
      <c r="N104" s="91"/>
      <c r="O104" s="90"/>
      <c r="P104" s="91"/>
      <c r="Q104" s="90"/>
      <c r="R104" s="88">
        <f t="shared" si="1"/>
        <v>0</v>
      </c>
    </row>
    <row r="105" spans="1:18" s="4" customFormat="1" ht="14" x14ac:dyDescent="0.3">
      <c r="A105" s="12" t="s">
        <v>80</v>
      </c>
      <c r="B105" s="82"/>
      <c r="C105" s="90"/>
      <c r="D105" s="91"/>
      <c r="E105" s="90"/>
      <c r="F105" s="91"/>
      <c r="G105" s="90"/>
      <c r="H105" s="91"/>
      <c r="I105" s="90"/>
      <c r="J105" s="91"/>
      <c r="K105" s="90"/>
      <c r="L105" s="91"/>
      <c r="M105" s="90"/>
      <c r="N105" s="91"/>
      <c r="O105" s="90"/>
      <c r="P105" s="91"/>
      <c r="Q105" s="90"/>
      <c r="R105" s="88">
        <f t="shared" si="1"/>
        <v>0</v>
      </c>
    </row>
    <row r="106" spans="1:18" s="4" customFormat="1" ht="14" x14ac:dyDescent="0.3">
      <c r="A106" s="8" t="s">
        <v>34</v>
      </c>
      <c r="B106" s="82"/>
      <c r="C106" s="90"/>
      <c r="D106" s="91"/>
      <c r="E106" s="90"/>
      <c r="F106" s="91"/>
      <c r="G106" s="90"/>
      <c r="H106" s="91"/>
      <c r="I106" s="90"/>
      <c r="J106" s="91"/>
      <c r="K106" s="90"/>
      <c r="L106" s="91"/>
      <c r="M106" s="90"/>
      <c r="N106" s="91"/>
      <c r="O106" s="90"/>
      <c r="P106" s="91"/>
      <c r="Q106" s="90"/>
      <c r="R106" s="88">
        <f t="shared" si="1"/>
        <v>0</v>
      </c>
    </row>
    <row r="107" spans="1:18" s="4" customFormat="1" ht="14" x14ac:dyDescent="0.3">
      <c r="A107" s="8"/>
      <c r="B107" s="82"/>
      <c r="C107" s="90"/>
      <c r="D107" s="91"/>
      <c r="E107" s="90"/>
      <c r="F107" s="91"/>
      <c r="G107" s="90"/>
      <c r="H107" s="91"/>
      <c r="I107" s="90"/>
      <c r="J107" s="91"/>
      <c r="K107" s="90"/>
      <c r="L107" s="91"/>
      <c r="M107" s="90"/>
      <c r="N107" s="91"/>
      <c r="O107" s="90"/>
      <c r="P107" s="91"/>
      <c r="Q107" s="90"/>
      <c r="R107" s="93">
        <f t="shared" si="1"/>
        <v>0</v>
      </c>
    </row>
    <row r="108" spans="1:18" s="6" customFormat="1" x14ac:dyDescent="0.3">
      <c r="A108" s="13" t="s">
        <v>81</v>
      </c>
      <c r="B108" s="84"/>
      <c r="C108" s="97">
        <f>SUM(C104:C107)</f>
        <v>0</v>
      </c>
      <c r="D108" s="98"/>
      <c r="E108" s="97">
        <f>SUM(E104:E107)</f>
        <v>0</v>
      </c>
      <c r="F108" s="98"/>
      <c r="G108" s="97">
        <f>SUM(G104:G107)</f>
        <v>0</v>
      </c>
      <c r="H108" s="98"/>
      <c r="I108" s="97">
        <f>SUM(I104:I107)</f>
        <v>0</v>
      </c>
      <c r="J108" s="98"/>
      <c r="K108" s="97">
        <f>SUM(K104:K107)</f>
        <v>0</v>
      </c>
      <c r="L108" s="98"/>
      <c r="M108" s="97">
        <f>SUM(M104:M107)</f>
        <v>0</v>
      </c>
      <c r="N108" s="98"/>
      <c r="O108" s="97">
        <f>SUM(O104:O107)</f>
        <v>0</v>
      </c>
      <c r="P108" s="98"/>
      <c r="Q108" s="97">
        <f>SUM(Q104:Q107)</f>
        <v>0</v>
      </c>
      <c r="R108" s="97">
        <f t="shared" si="1"/>
        <v>0</v>
      </c>
    </row>
    <row r="109" spans="1:18" s="4" customFormat="1" ht="14" x14ac:dyDescent="0.3">
      <c r="A109" s="12"/>
      <c r="B109" s="82"/>
      <c r="C109" s="90"/>
      <c r="D109" s="91"/>
      <c r="E109" s="90"/>
      <c r="F109" s="91"/>
      <c r="G109" s="90"/>
      <c r="H109" s="91"/>
      <c r="I109" s="90"/>
      <c r="J109" s="91"/>
      <c r="K109" s="90"/>
      <c r="L109" s="91"/>
      <c r="M109" s="90"/>
      <c r="N109" s="91"/>
      <c r="O109" s="90"/>
      <c r="P109" s="91"/>
      <c r="Q109" s="90"/>
      <c r="R109" s="88">
        <f t="shared" si="1"/>
        <v>0</v>
      </c>
    </row>
    <row r="110" spans="1:18" s="4" customFormat="1" ht="14" x14ac:dyDescent="0.3">
      <c r="A110" s="12" t="s">
        <v>82</v>
      </c>
      <c r="B110" s="82">
        <v>13</v>
      </c>
      <c r="C110" s="90"/>
      <c r="D110" s="91"/>
      <c r="E110" s="90"/>
      <c r="F110" s="91"/>
      <c r="G110" s="90"/>
      <c r="H110" s="91"/>
      <c r="I110" s="90"/>
      <c r="J110" s="91"/>
      <c r="K110" s="90"/>
      <c r="L110" s="91"/>
      <c r="M110" s="90"/>
      <c r="N110" s="91"/>
      <c r="O110" s="90"/>
      <c r="P110" s="91"/>
      <c r="Q110" s="90"/>
      <c r="R110" s="88">
        <f t="shared" si="1"/>
        <v>0</v>
      </c>
    </row>
    <row r="111" spans="1:18" s="4" customFormat="1" ht="14" x14ac:dyDescent="0.3">
      <c r="A111" s="12"/>
      <c r="B111" s="82"/>
      <c r="C111" s="90"/>
      <c r="D111" s="91"/>
      <c r="E111" s="90"/>
      <c r="F111" s="91"/>
      <c r="G111" s="90"/>
      <c r="H111" s="91"/>
      <c r="I111" s="90"/>
      <c r="J111" s="91"/>
      <c r="K111" s="90"/>
      <c r="L111" s="91"/>
      <c r="M111" s="90"/>
      <c r="N111" s="91"/>
      <c r="O111" s="90"/>
      <c r="P111" s="91"/>
      <c r="Q111" s="90"/>
      <c r="R111" s="88">
        <f t="shared" si="1"/>
        <v>0</v>
      </c>
    </row>
    <row r="112" spans="1:18" s="4" customFormat="1" ht="14" x14ac:dyDescent="0.3">
      <c r="A112" s="12"/>
      <c r="B112" s="82"/>
      <c r="C112" s="90"/>
      <c r="D112" s="91"/>
      <c r="E112" s="90"/>
      <c r="F112" s="91"/>
      <c r="G112" s="90"/>
      <c r="H112" s="91"/>
      <c r="I112" s="90"/>
      <c r="J112" s="91"/>
      <c r="K112" s="90"/>
      <c r="L112" s="91"/>
      <c r="M112" s="90"/>
      <c r="N112" s="91"/>
      <c r="O112" s="90"/>
      <c r="P112" s="91"/>
      <c r="Q112" s="90"/>
      <c r="R112" s="93">
        <f t="shared" si="1"/>
        <v>0</v>
      </c>
    </row>
    <row r="113" spans="1:18" s="6" customFormat="1" x14ac:dyDescent="0.3">
      <c r="A113" s="13" t="s">
        <v>37</v>
      </c>
      <c r="B113" s="84"/>
      <c r="C113" s="97">
        <f>SUM(C109:C112)</f>
        <v>0</v>
      </c>
      <c r="D113" s="98"/>
      <c r="E113" s="97">
        <f>SUM(E109:E112)</f>
        <v>0</v>
      </c>
      <c r="F113" s="98"/>
      <c r="G113" s="97">
        <f>SUM(G109:G112)</f>
        <v>0</v>
      </c>
      <c r="H113" s="98"/>
      <c r="I113" s="97">
        <f>SUM(I109:I112)</f>
        <v>0</v>
      </c>
      <c r="J113" s="98"/>
      <c r="K113" s="97">
        <f>SUM(K109:K112)</f>
        <v>0</v>
      </c>
      <c r="L113" s="98"/>
      <c r="M113" s="97">
        <f>SUM(M109:M112)</f>
        <v>0</v>
      </c>
      <c r="N113" s="98"/>
      <c r="O113" s="97">
        <f>SUM(O109:O112)</f>
        <v>0</v>
      </c>
      <c r="P113" s="98"/>
      <c r="Q113" s="97">
        <f>SUM(Q109:Q112)</f>
        <v>0</v>
      </c>
      <c r="R113" s="97">
        <f t="shared" si="1"/>
        <v>0</v>
      </c>
    </row>
    <row r="114" spans="1:18" s="4" customFormat="1" ht="14" x14ac:dyDescent="0.3">
      <c r="A114" s="12"/>
      <c r="B114" s="82"/>
      <c r="C114" s="90"/>
      <c r="D114" s="91"/>
      <c r="E114" s="90"/>
      <c r="F114" s="91"/>
      <c r="G114" s="90"/>
      <c r="H114" s="91"/>
      <c r="I114" s="90"/>
      <c r="J114" s="91"/>
      <c r="K114" s="90"/>
      <c r="L114" s="91"/>
      <c r="M114" s="90"/>
      <c r="N114" s="91"/>
      <c r="O114" s="90"/>
      <c r="P114" s="91"/>
      <c r="Q114" s="90"/>
      <c r="R114" s="88">
        <f t="shared" si="1"/>
        <v>0</v>
      </c>
    </row>
    <row r="115" spans="1:18" s="4" customFormat="1" ht="14" x14ac:dyDescent="0.3">
      <c r="A115" s="12" t="s">
        <v>84</v>
      </c>
      <c r="B115" s="82">
        <v>14</v>
      </c>
      <c r="C115" s="90"/>
      <c r="D115" s="91"/>
      <c r="E115" s="90"/>
      <c r="F115" s="91"/>
      <c r="G115" s="90"/>
      <c r="H115" s="91"/>
      <c r="I115" s="90"/>
      <c r="J115" s="91"/>
      <c r="K115" s="90"/>
      <c r="L115" s="91"/>
      <c r="M115" s="90"/>
      <c r="N115" s="91"/>
      <c r="O115" s="90"/>
      <c r="P115" s="91"/>
      <c r="Q115" s="90"/>
      <c r="R115" s="88">
        <f t="shared" si="1"/>
        <v>0</v>
      </c>
    </row>
    <row r="116" spans="1:18" s="4" customFormat="1" ht="14" x14ac:dyDescent="0.3">
      <c r="A116" s="8"/>
      <c r="B116" s="82"/>
      <c r="C116" s="90"/>
      <c r="D116" s="91"/>
      <c r="E116" s="90"/>
      <c r="F116" s="91"/>
      <c r="G116" s="90"/>
      <c r="H116" s="91"/>
      <c r="I116" s="90"/>
      <c r="J116" s="91"/>
      <c r="K116" s="90"/>
      <c r="L116" s="91"/>
      <c r="M116" s="90"/>
      <c r="N116" s="91"/>
      <c r="O116" s="90"/>
      <c r="P116" s="91"/>
      <c r="Q116" s="90"/>
      <c r="R116" s="88">
        <f t="shared" si="1"/>
        <v>0</v>
      </c>
    </row>
    <row r="117" spans="1:18" s="4" customFormat="1" ht="14" x14ac:dyDescent="0.3">
      <c r="A117" s="8"/>
      <c r="B117" s="82"/>
      <c r="C117" s="90"/>
      <c r="D117" s="91"/>
      <c r="E117" s="90"/>
      <c r="F117" s="91"/>
      <c r="G117" s="90"/>
      <c r="H117" s="91"/>
      <c r="I117" s="90"/>
      <c r="J117" s="91"/>
      <c r="K117" s="90"/>
      <c r="L117" s="91"/>
      <c r="M117" s="90"/>
      <c r="N117" s="91"/>
      <c r="O117" s="90"/>
      <c r="P117" s="91"/>
      <c r="Q117" s="90"/>
      <c r="R117" s="93">
        <f t="shared" si="1"/>
        <v>0</v>
      </c>
    </row>
    <row r="118" spans="1:18" s="6" customFormat="1" x14ac:dyDescent="0.3">
      <c r="A118" s="13" t="s">
        <v>38</v>
      </c>
      <c r="B118" s="84"/>
      <c r="C118" s="97">
        <f>SUM(C114:C117)</f>
        <v>0</v>
      </c>
      <c r="D118" s="98"/>
      <c r="E118" s="97">
        <f>SUM(E114:E117)</f>
        <v>0</v>
      </c>
      <c r="F118" s="98"/>
      <c r="G118" s="97">
        <f>SUM(G114:G117)</f>
        <v>0</v>
      </c>
      <c r="H118" s="98"/>
      <c r="I118" s="97">
        <f>SUM(I114:I117)</f>
        <v>0</v>
      </c>
      <c r="J118" s="98"/>
      <c r="K118" s="97">
        <f>SUM(K114:K117)</f>
        <v>0</v>
      </c>
      <c r="L118" s="98"/>
      <c r="M118" s="97">
        <f>SUM(M114:M117)</f>
        <v>0</v>
      </c>
      <c r="N118" s="98"/>
      <c r="O118" s="97">
        <f>SUM(O114:O117)</f>
        <v>0</v>
      </c>
      <c r="P118" s="98"/>
      <c r="Q118" s="97">
        <f>SUM(Q114:Q117)</f>
        <v>0</v>
      </c>
      <c r="R118" s="97">
        <f t="shared" si="1"/>
        <v>0</v>
      </c>
    </row>
    <row r="119" spans="1:18" s="4" customFormat="1" ht="14" x14ac:dyDescent="0.3">
      <c r="A119" s="12"/>
      <c r="B119" s="82"/>
      <c r="C119" s="101"/>
      <c r="D119" s="91"/>
      <c r="E119" s="101"/>
      <c r="F119" s="91"/>
      <c r="G119" s="101"/>
      <c r="H119" s="91"/>
      <c r="I119" s="101"/>
      <c r="J119" s="91"/>
      <c r="K119" s="101"/>
      <c r="L119" s="91"/>
      <c r="M119" s="101"/>
      <c r="N119" s="91"/>
      <c r="O119" s="101"/>
      <c r="P119" s="91"/>
      <c r="Q119" s="101"/>
      <c r="R119" s="93">
        <f t="shared" si="1"/>
        <v>0</v>
      </c>
    </row>
    <row r="120" spans="1:18" s="6" customFormat="1" ht="13.5" thickBot="1" x14ac:dyDescent="0.35">
      <c r="A120" s="15" t="s">
        <v>42</v>
      </c>
      <c r="B120" s="84"/>
      <c r="C120" s="102">
        <f>SUM(C118,C113,C108,C103,C96,C91,C85,C75,C69,C62,C56,C50,C41,C36)</f>
        <v>0</v>
      </c>
      <c r="D120" s="98"/>
      <c r="E120" s="102">
        <f>SUM(E118,E113,E108,E103,E96,E91,E85,E75,E69,E62,E56,E50,E41,E36)</f>
        <v>0</v>
      </c>
      <c r="F120" s="98"/>
      <c r="G120" s="102">
        <f>SUM(G118,G113,G108,G103,G96,G91,G85,G75,G69,G62,G56,G50,G41,G36)</f>
        <v>0</v>
      </c>
      <c r="H120" s="98"/>
      <c r="I120" s="102">
        <f>SUM(I118,I113,I108,I103,I96,I91,I85,I75,I69,I62,I56,I50,I41,I36)</f>
        <v>0</v>
      </c>
      <c r="J120" s="98"/>
      <c r="K120" s="102">
        <f>SUM(K118,K113,K108,K103,K96,K91,K85,K75,K69,K62,K56,K50,K41,K36)</f>
        <v>0</v>
      </c>
      <c r="L120" s="98"/>
      <c r="M120" s="102">
        <f>SUM(M118,M113,M108,M103,M96,M91,M85,M75,M69,M62,M56,M50,M41,M36)</f>
        <v>0</v>
      </c>
      <c r="N120" s="98"/>
      <c r="O120" s="102">
        <f>SUM(O118,O113,O108,O103,O96,O91,O85,O75,O69,O62,O56,O50,O41,O36)</f>
        <v>0</v>
      </c>
      <c r="P120" s="98"/>
      <c r="Q120" s="102">
        <f>SUM(Q118,Q113,Q108,Q103,Q96,Q91,Q85,Q75,Q69,Q62,Q56,Q50,Q41,Q36)</f>
        <v>0</v>
      </c>
      <c r="R120" s="94">
        <f t="shared" si="1"/>
        <v>0</v>
      </c>
    </row>
    <row r="121" spans="1:18" s="4" customFormat="1" ht="14" x14ac:dyDescent="0.3">
      <c r="A121" s="12"/>
      <c r="B121" s="82"/>
      <c r="C121" s="101"/>
      <c r="D121" s="91"/>
      <c r="E121" s="101"/>
      <c r="F121" s="91"/>
      <c r="G121" s="101"/>
      <c r="H121" s="91"/>
      <c r="I121" s="101"/>
      <c r="J121" s="91"/>
      <c r="K121" s="101"/>
      <c r="L121" s="91"/>
      <c r="M121" s="101"/>
      <c r="N121" s="91"/>
      <c r="O121" s="101"/>
      <c r="P121" s="91"/>
      <c r="Q121" s="101"/>
      <c r="R121" s="93">
        <f t="shared" si="1"/>
        <v>0</v>
      </c>
    </row>
    <row r="122" spans="1:18" s="6" customFormat="1" ht="13.5" thickBot="1" x14ac:dyDescent="0.35">
      <c r="A122" s="15" t="s">
        <v>1</v>
      </c>
      <c r="B122" s="84"/>
      <c r="C122" s="103">
        <f>C24-C120</f>
        <v>0</v>
      </c>
      <c r="D122" s="98"/>
      <c r="E122" s="103">
        <f>E24-E120</f>
        <v>0</v>
      </c>
      <c r="F122" s="98"/>
      <c r="G122" s="103">
        <f>G24-G120</f>
        <v>0</v>
      </c>
      <c r="H122" s="98"/>
      <c r="I122" s="103">
        <f>I24-I120</f>
        <v>0</v>
      </c>
      <c r="J122" s="98"/>
      <c r="K122" s="103">
        <f>K24-K120</f>
        <v>0</v>
      </c>
      <c r="L122" s="98"/>
      <c r="M122" s="103">
        <f>M24-M120</f>
        <v>0</v>
      </c>
      <c r="N122" s="98"/>
      <c r="O122" s="103">
        <f>O24-O120</f>
        <v>0</v>
      </c>
      <c r="P122" s="98"/>
      <c r="Q122" s="103">
        <f>Q24-Q120</f>
        <v>0</v>
      </c>
      <c r="R122" s="94">
        <f t="shared" si="1"/>
        <v>0</v>
      </c>
    </row>
    <row r="123" spans="1:18" s="4" customFormat="1" ht="14" x14ac:dyDescent="0.3">
      <c r="A123" s="12"/>
      <c r="B123" s="82"/>
      <c r="C123" s="101"/>
      <c r="D123" s="91"/>
      <c r="E123" s="101"/>
      <c r="F123" s="91"/>
      <c r="G123" s="101"/>
      <c r="H123" s="91"/>
      <c r="I123" s="101"/>
      <c r="J123" s="91"/>
      <c r="K123" s="101"/>
      <c r="L123" s="91"/>
      <c r="M123" s="101"/>
      <c r="N123" s="91"/>
      <c r="O123" s="101"/>
      <c r="P123" s="91"/>
      <c r="Q123" s="101"/>
      <c r="R123" s="88">
        <f t="shared" si="1"/>
        <v>0</v>
      </c>
    </row>
    <row r="124" spans="1:18" s="4" customFormat="1" ht="14" x14ac:dyDescent="0.3">
      <c r="A124" s="8" t="s">
        <v>39</v>
      </c>
      <c r="B124" s="82"/>
      <c r="C124" s="90"/>
      <c r="D124" s="91"/>
      <c r="E124" s="90"/>
      <c r="F124" s="91"/>
      <c r="G124" s="90"/>
      <c r="H124" s="91"/>
      <c r="I124" s="90"/>
      <c r="J124" s="91"/>
      <c r="K124" s="90"/>
      <c r="L124" s="91"/>
      <c r="M124" s="90"/>
      <c r="N124" s="91"/>
      <c r="O124" s="90"/>
      <c r="P124" s="91"/>
      <c r="Q124" s="90"/>
      <c r="R124" s="88">
        <f t="shared" si="1"/>
        <v>0</v>
      </c>
    </row>
    <row r="125" spans="1:18" s="4" customFormat="1" ht="14" x14ac:dyDescent="0.3">
      <c r="A125" s="8" t="s">
        <v>40</v>
      </c>
      <c r="B125" s="82"/>
      <c r="C125" s="90"/>
      <c r="D125" s="91"/>
      <c r="E125" s="90"/>
      <c r="F125" s="91"/>
      <c r="G125" s="90"/>
      <c r="H125" s="91"/>
      <c r="I125" s="90"/>
      <c r="J125" s="91"/>
      <c r="K125" s="90"/>
      <c r="L125" s="91"/>
      <c r="M125" s="90"/>
      <c r="N125" s="91"/>
      <c r="O125" s="90"/>
      <c r="P125" s="91"/>
      <c r="Q125" s="90"/>
      <c r="R125" s="93">
        <f t="shared" si="1"/>
        <v>0</v>
      </c>
    </row>
    <row r="126" spans="1:18" s="6" customFormat="1" ht="13.5" thickBot="1" x14ac:dyDescent="0.35">
      <c r="A126" s="15" t="s">
        <v>41</v>
      </c>
      <c r="B126" s="84"/>
      <c r="C126" s="103">
        <f>C124-C125</f>
        <v>0</v>
      </c>
      <c r="D126" s="98"/>
      <c r="E126" s="103">
        <f>E124-E125</f>
        <v>0</v>
      </c>
      <c r="F126" s="98"/>
      <c r="G126" s="103">
        <f>G124-G125</f>
        <v>0</v>
      </c>
      <c r="H126" s="98"/>
      <c r="I126" s="103">
        <f>I124-I125</f>
        <v>0</v>
      </c>
      <c r="J126" s="98"/>
      <c r="K126" s="103">
        <f>K124-K125</f>
        <v>0</v>
      </c>
      <c r="L126" s="98"/>
      <c r="M126" s="103">
        <f>M124-M125</f>
        <v>0</v>
      </c>
      <c r="N126" s="98"/>
      <c r="O126" s="103">
        <f>O124-O125</f>
        <v>0</v>
      </c>
      <c r="P126" s="98"/>
      <c r="Q126" s="103">
        <f>Q124-Q125</f>
        <v>0</v>
      </c>
      <c r="R126" s="94">
        <f t="shared" si="1"/>
        <v>0</v>
      </c>
    </row>
    <row r="127" spans="1:18" s="4" customFormat="1" ht="14" x14ac:dyDescent="0.3">
      <c r="A127" s="12"/>
      <c r="B127" s="82"/>
      <c r="C127" s="101"/>
      <c r="D127" s="91"/>
      <c r="E127" s="101"/>
      <c r="F127" s="91"/>
      <c r="G127" s="101"/>
      <c r="H127" s="91"/>
      <c r="I127" s="101"/>
      <c r="J127" s="91"/>
      <c r="K127" s="101"/>
      <c r="L127" s="91"/>
      <c r="M127" s="101"/>
      <c r="N127" s="91"/>
      <c r="O127" s="101"/>
      <c r="P127" s="91"/>
      <c r="Q127" s="101"/>
      <c r="R127" s="93">
        <f t="shared" si="1"/>
        <v>0</v>
      </c>
    </row>
    <row r="128" spans="1:18" s="6" customFormat="1" ht="13.5" thickBot="1" x14ac:dyDescent="0.35">
      <c r="A128" s="11" t="s">
        <v>43</v>
      </c>
      <c r="B128" s="83"/>
      <c r="C128" s="104">
        <f>C122+C126</f>
        <v>0</v>
      </c>
      <c r="D128" s="95"/>
      <c r="E128" s="104">
        <f>E122+E126</f>
        <v>0</v>
      </c>
      <c r="F128" s="95"/>
      <c r="G128" s="104">
        <f>G122+G126</f>
        <v>0</v>
      </c>
      <c r="H128" s="95"/>
      <c r="I128" s="104">
        <f>I122+I126</f>
        <v>0</v>
      </c>
      <c r="J128" s="95"/>
      <c r="K128" s="104">
        <f>K122+K126</f>
        <v>0</v>
      </c>
      <c r="L128" s="95"/>
      <c r="M128" s="104">
        <f>M122+M126</f>
        <v>0</v>
      </c>
      <c r="N128" s="95"/>
      <c r="O128" s="104">
        <f>O122+O126</f>
        <v>0</v>
      </c>
      <c r="P128" s="95"/>
      <c r="Q128" s="104">
        <f>Q122+Q126</f>
        <v>0</v>
      </c>
      <c r="R128" s="94">
        <f t="shared" si="1"/>
        <v>0</v>
      </c>
    </row>
    <row r="129" spans="1:8" x14ac:dyDescent="0.3">
      <c r="C129" s="2"/>
      <c r="D129" s="2"/>
      <c r="E129" s="2"/>
      <c r="F129" s="2"/>
      <c r="G129" s="2"/>
      <c r="H129" s="2"/>
    </row>
    <row r="132" spans="1:8" ht="13.5" thickBot="1" x14ac:dyDescent="0.35"/>
    <row r="133" spans="1:8" s="3" customFormat="1" ht="32.25" customHeight="1" thickBot="1" x14ac:dyDescent="0.3">
      <c r="A133" s="161" t="s">
        <v>86</v>
      </c>
      <c r="B133" s="162"/>
      <c r="C133" s="162"/>
      <c r="D133" s="162"/>
      <c r="E133" s="162"/>
      <c r="F133" s="162"/>
      <c r="G133" s="163"/>
      <c r="H133" s="77"/>
    </row>
    <row r="135" spans="1:8" s="6" customFormat="1" x14ac:dyDescent="0.3">
      <c r="A135" s="6" t="s">
        <v>46</v>
      </c>
      <c r="B135" s="7"/>
      <c r="E135"/>
      <c r="F135"/>
    </row>
    <row r="136" spans="1:8" x14ac:dyDescent="0.3">
      <c r="A136" s="4" t="s">
        <v>93</v>
      </c>
    </row>
    <row r="137" spans="1:8" ht="11.25" customHeight="1" x14ac:dyDescent="0.25">
      <c r="A137" s="4" t="s">
        <v>123</v>
      </c>
      <c r="B137" s="75" t="s">
        <v>124</v>
      </c>
    </row>
    <row r="138" spans="1:8" ht="18.75" customHeight="1" x14ac:dyDescent="0.3">
      <c r="A138" t="s">
        <v>94</v>
      </c>
    </row>
    <row r="139" spans="1:8" ht="18.75" customHeight="1" x14ac:dyDescent="0.3"/>
    <row r="140" spans="1:8" ht="32.25" customHeight="1" x14ac:dyDescent="0.3">
      <c r="A140" s="6" t="s">
        <v>48</v>
      </c>
    </row>
    <row r="141" spans="1:8" x14ac:dyDescent="0.3">
      <c r="A141" t="s">
        <v>47</v>
      </c>
    </row>
    <row r="143" spans="1:8" x14ac:dyDescent="0.3">
      <c r="A143" s="6" t="s">
        <v>49</v>
      </c>
    </row>
    <row r="144" spans="1:8" x14ac:dyDescent="0.3">
      <c r="A144" t="s">
        <v>50</v>
      </c>
    </row>
    <row r="146" spans="1:2" s="6" customFormat="1" x14ac:dyDescent="0.3">
      <c r="A146" s="6" t="s">
        <v>53</v>
      </c>
      <c r="B146" s="7"/>
    </row>
    <row r="147" spans="1:2" x14ac:dyDescent="0.3">
      <c r="A147" t="s">
        <v>54</v>
      </c>
    </row>
    <row r="148" spans="1:2" x14ac:dyDescent="0.3">
      <c r="A148" t="s">
        <v>55</v>
      </c>
    </row>
    <row r="150" spans="1:2" s="6" customFormat="1" x14ac:dyDescent="0.3">
      <c r="A150" s="6" t="s">
        <v>57</v>
      </c>
      <c r="B150" s="7"/>
    </row>
    <row r="153" spans="1:2" s="6" customFormat="1" x14ac:dyDescent="0.3">
      <c r="A153" s="6" t="s">
        <v>62</v>
      </c>
      <c r="B153" s="7"/>
    </row>
    <row r="156" spans="1:2" s="6" customFormat="1" x14ac:dyDescent="0.3">
      <c r="A156" s="6" t="s">
        <v>65</v>
      </c>
      <c r="B156" s="7"/>
    </row>
    <row r="159" spans="1:2" s="6" customFormat="1" x14ac:dyDescent="0.3">
      <c r="A159" s="6" t="s">
        <v>68</v>
      </c>
      <c r="B159" s="7"/>
    </row>
    <row r="162" spans="1:2" x14ac:dyDescent="0.3">
      <c r="A162" s="6" t="s">
        <v>73</v>
      </c>
    </row>
    <row r="165" spans="1:2" s="6" customFormat="1" x14ac:dyDescent="0.3">
      <c r="A165" s="6" t="s">
        <v>74</v>
      </c>
      <c r="B165" s="7"/>
    </row>
    <row r="168" spans="1:2" s="6" customFormat="1" x14ac:dyDescent="0.3">
      <c r="A168" s="6" t="s">
        <v>77</v>
      </c>
      <c r="B168" s="7"/>
    </row>
    <row r="171" spans="1:2" s="6" customFormat="1" x14ac:dyDescent="0.3">
      <c r="A171" s="6" t="s">
        <v>79</v>
      </c>
      <c r="B171" s="7"/>
    </row>
    <row r="174" spans="1:2" s="6" customFormat="1" x14ac:dyDescent="0.3">
      <c r="A174" s="6" t="s">
        <v>83</v>
      </c>
      <c r="B174" s="7"/>
    </row>
    <row r="177" spans="1:1" x14ac:dyDescent="0.3">
      <c r="A177" s="6" t="s">
        <v>85</v>
      </c>
    </row>
  </sheetData>
  <mergeCells count="2">
    <mergeCell ref="A133:G133"/>
    <mergeCell ref="D3:Q3"/>
  </mergeCells>
  <phoneticPr fontId="0" type="noConversion"/>
  <hyperlinks>
    <hyperlink ref="B137" r:id="rId1" xr:uid="{00000000-0004-0000-0000-000000000000}"/>
    <hyperlink ref="A10" r:id="rId2" xr:uid="{E1B55B5D-7FCA-495C-B2A5-A3EC6464C093}"/>
    <hyperlink ref="A11" r:id="rId3" xr:uid="{B7B7F6A6-CD63-458D-9997-6519DF52F674}"/>
    <hyperlink ref="A12" r:id="rId4" xr:uid="{C7270EB4-D6A5-48B6-B0F0-9C1E90520D13}"/>
    <hyperlink ref="A7" r:id="rId5" location="KAPITTEL_2" xr:uid="{61E7CE2D-F1CA-421C-B435-DD3E84D78478}"/>
    <hyperlink ref="A16" r:id="rId6" location="%C2%A76-3" xr:uid="{44B3F24C-183F-4E0C-8856-D2553CC7C6A1}"/>
    <hyperlink ref="A8" r:id="rId7" xr:uid="{F23BCE1B-31CB-4A5B-B6F2-4281EE60F6DF}"/>
    <hyperlink ref="A17" r:id="rId8" location="%C2%A76-3" xr:uid="{BCE1FFE1-16D2-4156-B837-2270A239155F}"/>
    <hyperlink ref="I5" r:id="rId9" xr:uid="{81FEB4B8-A356-461F-B85C-EE2A1C75BB02}"/>
    <hyperlink ref="D3:Q3" r:id="rId10" display="Tilleggsvirksomheter - se økonomiforskriften § 7-1 for alle alternative tilleggsvirksomheter. Skolen må tilpasse malen til sine behov" xr:uid="{30372C64-FAC3-483A-97BE-D12FD3F8DC1C}"/>
  </hyperlinks>
  <pageMargins left="0.17" right="0.17" top="0.4" bottom="0.37" header="0.2" footer="0.17"/>
  <pageSetup paperSize="9" orientation="portrait" r:id="rId11"/>
  <headerFooter alignWithMargins="0"/>
  <rowBreaks count="2" manualBreakCount="2">
    <brk id="2" max="16383" man="1"/>
    <brk id="132" max="16383" man="1"/>
  </rowBreaks>
  <drawing r:id="rId12"/>
  <legacyDrawing r:id="rId1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D9C85-ACA7-49A1-A249-E3AB817FBF42}">
  <dimension ref="A1:Q35"/>
  <sheetViews>
    <sheetView topLeftCell="A12" workbookViewId="0">
      <selection activeCell="H25" sqref="H25"/>
    </sheetView>
  </sheetViews>
  <sheetFormatPr baseColWidth="10" defaultColWidth="11.54296875" defaultRowHeight="12.5" x14ac:dyDescent="0.25"/>
  <cols>
    <col min="1" max="1" width="12.81640625" style="108" customWidth="1"/>
    <col min="2" max="2" width="38.36328125" style="108" bestFit="1" customWidth="1"/>
    <col min="3" max="3" width="9" style="108" customWidth="1"/>
    <col min="4" max="4" width="13.81640625" style="108" customWidth="1"/>
    <col min="5" max="6" width="11.54296875" style="108"/>
    <col min="7" max="7" width="22.54296875" style="108" customWidth="1"/>
    <col min="8" max="8" width="76" style="108" customWidth="1"/>
    <col min="9" max="9" width="13.81640625" style="108" customWidth="1"/>
    <col min="10" max="10" width="11.54296875" style="108"/>
    <col min="11" max="11" width="28.1796875" style="108" customWidth="1"/>
    <col min="12" max="12" width="17.81640625" style="108" customWidth="1"/>
    <col min="13" max="13" width="20.81640625" style="108" customWidth="1"/>
    <col min="14" max="14" width="19.1796875" style="108" customWidth="1"/>
    <col min="15" max="16384" width="11.54296875" style="108"/>
  </cols>
  <sheetData>
    <row r="1" spans="1:17" ht="21" customHeight="1" x14ac:dyDescent="0.5">
      <c r="A1" s="167" t="s">
        <v>154</v>
      </c>
      <c r="B1" s="168" t="s">
        <v>184</v>
      </c>
      <c r="C1" s="169"/>
      <c r="D1" s="169"/>
      <c r="E1" s="169"/>
      <c r="F1" s="169"/>
      <c r="G1" s="169"/>
      <c r="H1" s="118"/>
      <c r="I1" s="109"/>
      <c r="J1" s="109"/>
      <c r="K1" s="109"/>
      <c r="L1" s="109"/>
    </row>
    <row r="2" spans="1:17" ht="54" customHeight="1" x14ac:dyDescent="0.35">
      <c r="A2" s="167"/>
      <c r="B2" s="121" t="s">
        <v>96</v>
      </c>
      <c r="C2" s="122" t="s">
        <v>95</v>
      </c>
      <c r="D2" s="123" t="s">
        <v>87</v>
      </c>
      <c r="E2" s="122"/>
      <c r="F2" s="124">
        <v>0.85</v>
      </c>
      <c r="G2" s="125" t="s">
        <v>177</v>
      </c>
      <c r="H2" s="158"/>
      <c r="I2" s="109"/>
      <c r="J2" s="109"/>
      <c r="K2" s="109"/>
      <c r="L2" s="109"/>
      <c r="O2" s="110"/>
      <c r="P2" s="110"/>
    </row>
    <row r="3" spans="1:17" ht="15.5" x14ac:dyDescent="0.35">
      <c r="A3" s="167"/>
      <c r="B3" s="126" t="s">
        <v>155</v>
      </c>
      <c r="C3" s="127">
        <v>216900</v>
      </c>
      <c r="D3" s="128">
        <v>45</v>
      </c>
      <c r="E3" s="127">
        <f>+D3*C3</f>
        <v>9760500</v>
      </c>
      <c r="F3" s="127">
        <f>+E3*0.85</f>
        <v>8296425</v>
      </c>
      <c r="G3" s="129">
        <f>+F3/2</f>
        <v>4148212.5</v>
      </c>
      <c r="H3" s="118" t="s">
        <v>182</v>
      </c>
    </row>
    <row r="4" spans="1:17" ht="15.5" x14ac:dyDescent="0.35">
      <c r="A4" s="167"/>
      <c r="B4" s="126" t="s">
        <v>162</v>
      </c>
      <c r="C4" s="127">
        <v>85800</v>
      </c>
      <c r="D4" s="128">
        <v>30</v>
      </c>
      <c r="E4" s="127">
        <f>+D4*C4</f>
        <v>2574000</v>
      </c>
      <c r="F4" s="127">
        <f>+E4*0.85</f>
        <v>2187900</v>
      </c>
      <c r="G4" s="129">
        <f>+F4/2</f>
        <v>1093950</v>
      </c>
      <c r="H4" s="157" t="s">
        <v>163</v>
      </c>
      <c r="I4" s="112"/>
      <c r="J4" s="111"/>
      <c r="K4" s="111"/>
      <c r="L4" s="113"/>
      <c r="M4" s="114"/>
    </row>
    <row r="5" spans="1:17" ht="15.5" x14ac:dyDescent="0.35">
      <c r="A5" s="167"/>
      <c r="B5" s="130"/>
      <c r="C5" s="127"/>
      <c r="D5" s="131">
        <f>SUM(D3:D4)</f>
        <v>75</v>
      </c>
      <c r="E5" s="127"/>
      <c r="F5" s="127"/>
      <c r="G5" s="127"/>
      <c r="H5" s="158" t="s">
        <v>181</v>
      </c>
      <c r="I5" s="112"/>
      <c r="J5" s="111"/>
      <c r="K5" s="111"/>
      <c r="L5" s="113"/>
      <c r="M5" s="114"/>
    </row>
    <row r="6" spans="1:17" ht="29" x14ac:dyDescent="0.35">
      <c r="A6" s="167"/>
      <c r="B6" s="121" t="s">
        <v>97</v>
      </c>
      <c r="C6" s="122" t="s">
        <v>95</v>
      </c>
      <c r="D6" s="123" t="s">
        <v>88</v>
      </c>
      <c r="E6" s="132"/>
      <c r="F6" s="133">
        <v>0.85</v>
      </c>
      <c r="G6" s="134" t="s">
        <v>176</v>
      </c>
      <c r="H6" s="118"/>
      <c r="I6" s="112"/>
      <c r="J6" s="111"/>
      <c r="K6" s="111"/>
      <c r="L6" s="113"/>
      <c r="M6" s="114"/>
    </row>
    <row r="7" spans="1:17" ht="14.5" x14ac:dyDescent="0.35">
      <c r="A7" s="167"/>
      <c r="B7" s="126" t="s">
        <v>155</v>
      </c>
      <c r="C7" s="127">
        <v>216900</v>
      </c>
      <c r="D7" s="128">
        <v>45</v>
      </c>
      <c r="E7" s="127">
        <f>+D7*C7</f>
        <v>9760500</v>
      </c>
      <c r="F7" s="127">
        <f>+E7*0.85</f>
        <v>8296425</v>
      </c>
      <c r="G7" s="135">
        <f>+F7/2</f>
        <v>4148212.5</v>
      </c>
      <c r="H7" s="145"/>
      <c r="I7" s="146"/>
      <c r="J7" s="146"/>
      <c r="K7" s="146"/>
      <c r="L7" s="146"/>
      <c r="M7" s="146"/>
    </row>
    <row r="8" spans="1:17" ht="15.65" customHeight="1" x14ac:dyDescent="0.35">
      <c r="A8" s="167"/>
      <c r="B8" s="126" t="s">
        <v>162</v>
      </c>
      <c r="C8" s="127">
        <v>85800</v>
      </c>
      <c r="D8" s="128">
        <v>30</v>
      </c>
      <c r="E8" s="127">
        <f>+D8*C8</f>
        <v>2574000</v>
      </c>
      <c r="F8" s="127">
        <f>+E8*0.85</f>
        <v>2187900</v>
      </c>
      <c r="G8" s="135">
        <f>+F8/2</f>
        <v>1093950</v>
      </c>
      <c r="H8" s="120"/>
      <c r="I8" s="112"/>
      <c r="J8" s="111"/>
      <c r="K8" s="111"/>
      <c r="L8" s="113"/>
      <c r="M8" s="114"/>
      <c r="N8" s="146"/>
      <c r="O8" s="146"/>
      <c r="P8" s="146"/>
      <c r="Q8" s="147"/>
    </row>
    <row r="9" spans="1:17" ht="15.5" x14ac:dyDescent="0.35">
      <c r="A9" s="167"/>
      <c r="B9" s="130"/>
      <c r="C9" s="127"/>
      <c r="D9" s="131">
        <f>SUM(D7:D8)</f>
        <v>75</v>
      </c>
      <c r="E9" s="127"/>
      <c r="F9" s="127"/>
      <c r="G9" s="136"/>
      <c r="H9" s="119"/>
      <c r="I9" s="112"/>
      <c r="J9" s="111"/>
      <c r="K9" s="111"/>
      <c r="L9" s="113"/>
      <c r="M9" s="114"/>
    </row>
    <row r="10" spans="1:17" ht="15.5" x14ac:dyDescent="0.35">
      <c r="A10" s="167"/>
      <c r="B10" s="137" t="s">
        <v>125</v>
      </c>
      <c r="C10" s="138"/>
      <c r="D10" s="139"/>
      <c r="E10" s="138"/>
      <c r="F10" s="138"/>
      <c r="G10" s="140">
        <f>SUM(G3:G9)</f>
        <v>10484325</v>
      </c>
      <c r="H10" s="111"/>
      <c r="I10" s="112"/>
      <c r="J10" s="111"/>
      <c r="K10" s="111"/>
      <c r="L10" s="113"/>
      <c r="M10" s="114"/>
    </row>
    <row r="11" spans="1:17" ht="15.5" x14ac:dyDescent="0.35">
      <c r="A11" s="116"/>
      <c r="B11" s="116"/>
      <c r="C11" s="116"/>
      <c r="D11" s="116"/>
      <c r="E11" s="116"/>
      <c r="F11" s="116"/>
      <c r="G11" s="116"/>
      <c r="H11" s="111"/>
      <c r="I11" s="112"/>
      <c r="J11" s="111"/>
      <c r="K11" s="111"/>
      <c r="L11" s="113"/>
      <c r="M11" s="114"/>
    </row>
    <row r="12" spans="1:17" ht="15.5" x14ac:dyDescent="0.35">
      <c r="A12" s="141"/>
      <c r="B12" s="141"/>
      <c r="C12" s="141"/>
      <c r="D12" s="141"/>
      <c r="E12" s="141"/>
      <c r="F12" s="141"/>
      <c r="G12" s="141"/>
      <c r="H12" s="119"/>
      <c r="I12" s="112"/>
      <c r="J12" s="111"/>
      <c r="K12" s="111"/>
      <c r="L12" s="113"/>
      <c r="M12" s="114"/>
    </row>
    <row r="13" spans="1:17" ht="44" customHeight="1" x14ac:dyDescent="0.5">
      <c r="A13" s="167" t="s">
        <v>157</v>
      </c>
      <c r="B13" s="169" t="s">
        <v>185</v>
      </c>
      <c r="C13" s="169"/>
      <c r="D13" s="169"/>
      <c r="E13" s="169"/>
      <c r="F13" s="169"/>
      <c r="G13" s="169"/>
      <c r="H13" s="119"/>
      <c r="I13" s="112"/>
      <c r="J13" s="111"/>
      <c r="K13" s="111"/>
      <c r="L13" s="113"/>
      <c r="M13" s="114"/>
    </row>
    <row r="14" spans="1:17" ht="29" x14ac:dyDescent="0.35">
      <c r="A14" s="167"/>
      <c r="B14" s="121" t="s">
        <v>98</v>
      </c>
      <c r="C14" s="122" t="s">
        <v>95</v>
      </c>
      <c r="D14" s="123" t="s">
        <v>87</v>
      </c>
      <c r="E14" s="122"/>
      <c r="F14" s="124">
        <v>0.85</v>
      </c>
      <c r="G14" s="125" t="s">
        <v>177</v>
      </c>
      <c r="H14" s="118" t="s">
        <v>183</v>
      </c>
      <c r="I14" s="112"/>
      <c r="J14" s="111"/>
      <c r="K14" s="111"/>
      <c r="L14" s="113"/>
      <c r="M14" s="114"/>
    </row>
    <row r="15" spans="1:17" ht="15.5" x14ac:dyDescent="0.35">
      <c r="A15" s="167"/>
      <c r="B15" s="126" t="s">
        <v>156</v>
      </c>
      <c r="C15" s="127">
        <v>239500</v>
      </c>
      <c r="D15" s="128">
        <v>45</v>
      </c>
      <c r="E15" s="127">
        <f>+D15*C15</f>
        <v>10777500</v>
      </c>
      <c r="F15" s="127">
        <f>+E15*0.85</f>
        <v>9160875</v>
      </c>
      <c r="G15" s="129">
        <f>+F15/2</f>
        <v>4580437.5</v>
      </c>
      <c r="H15" s="157" t="s">
        <v>163</v>
      </c>
      <c r="I15" s="112"/>
      <c r="J15" s="111"/>
      <c r="K15" s="111"/>
      <c r="L15" s="113"/>
      <c r="M15" s="114"/>
    </row>
    <row r="16" spans="1:17" ht="15.5" x14ac:dyDescent="0.35">
      <c r="A16" s="167"/>
      <c r="B16" s="126" t="s">
        <v>160</v>
      </c>
      <c r="C16" s="127">
        <v>94900</v>
      </c>
      <c r="D16" s="128">
        <v>35</v>
      </c>
      <c r="E16" s="127">
        <f>+D16*C16</f>
        <v>3321500</v>
      </c>
      <c r="F16" s="127">
        <f>+E16*0.85</f>
        <v>2823275</v>
      </c>
      <c r="G16" s="129">
        <f>+F16/2</f>
        <v>1411637.5</v>
      </c>
      <c r="H16" s="158" t="s">
        <v>181</v>
      </c>
      <c r="I16" s="112"/>
      <c r="J16" s="111"/>
      <c r="K16" s="111"/>
      <c r="L16" s="113"/>
      <c r="M16" s="114"/>
    </row>
    <row r="17" spans="1:13" ht="15.5" x14ac:dyDescent="0.35">
      <c r="A17" s="167"/>
      <c r="B17" s="130"/>
      <c r="C17" s="127"/>
      <c r="D17" s="131">
        <f>SUM(D15:D16)</f>
        <v>80</v>
      </c>
      <c r="E17" s="127"/>
      <c r="F17" s="127"/>
      <c r="G17" s="129"/>
      <c r="H17" s="119"/>
      <c r="I17" s="112"/>
      <c r="J17" s="111"/>
      <c r="K17" s="111"/>
      <c r="L17" s="113"/>
      <c r="M17" s="114"/>
    </row>
    <row r="18" spans="1:13" ht="29" x14ac:dyDescent="0.35">
      <c r="A18" s="167"/>
      <c r="B18" s="143" t="s">
        <v>97</v>
      </c>
      <c r="C18" s="122" t="s">
        <v>95</v>
      </c>
      <c r="D18" s="123" t="s">
        <v>88</v>
      </c>
      <c r="E18" s="132"/>
      <c r="F18" s="133">
        <v>0.85</v>
      </c>
      <c r="G18" s="134" t="s">
        <v>176</v>
      </c>
      <c r="H18" s="119"/>
      <c r="I18" s="112"/>
      <c r="J18" s="111"/>
      <c r="K18" s="111"/>
      <c r="L18" s="113"/>
      <c r="M18" s="114"/>
    </row>
    <row r="19" spans="1:13" ht="15.5" x14ac:dyDescent="0.35">
      <c r="A19" s="167"/>
      <c r="B19" s="126" t="s">
        <v>156</v>
      </c>
      <c r="C19" s="127">
        <v>239500</v>
      </c>
      <c r="D19" s="128">
        <v>45</v>
      </c>
      <c r="E19" s="127">
        <f>+D19*C19</f>
        <v>10777500</v>
      </c>
      <c r="F19" s="127">
        <f>+E19*0.85</f>
        <v>9160875</v>
      </c>
      <c r="G19" s="135">
        <f>+F19/2</f>
        <v>4580437.5</v>
      </c>
      <c r="H19" s="119"/>
      <c r="I19" s="112"/>
      <c r="J19" s="111"/>
      <c r="K19" s="111"/>
      <c r="L19" s="113"/>
      <c r="M19" s="114"/>
    </row>
    <row r="20" spans="1:13" ht="15.5" x14ac:dyDescent="0.35">
      <c r="A20" s="167"/>
      <c r="B20" s="126" t="s">
        <v>160</v>
      </c>
      <c r="C20" s="127">
        <v>94900</v>
      </c>
      <c r="D20" s="128">
        <v>35</v>
      </c>
      <c r="E20" s="127">
        <f>+D20*C20</f>
        <v>3321500</v>
      </c>
      <c r="F20" s="127">
        <f>+E20*0.85</f>
        <v>2823275</v>
      </c>
      <c r="G20" s="135">
        <f>+F20/2</f>
        <v>1411637.5</v>
      </c>
      <c r="H20" s="119"/>
      <c r="I20" s="112"/>
      <c r="J20" s="111"/>
      <c r="K20" s="111"/>
      <c r="L20" s="113"/>
      <c r="M20" s="114"/>
    </row>
    <row r="21" spans="1:13" ht="14.5" x14ac:dyDescent="0.35">
      <c r="A21" s="167"/>
      <c r="B21" s="130"/>
      <c r="C21" s="127"/>
      <c r="D21" s="131">
        <f>SUM(D19:D20)</f>
        <v>80</v>
      </c>
      <c r="E21" s="127"/>
      <c r="F21" s="127"/>
      <c r="G21" s="129"/>
      <c r="H21" s="117"/>
      <c r="L21" s="115"/>
      <c r="M21" s="115"/>
    </row>
    <row r="22" spans="1:13" ht="21.75" customHeight="1" x14ac:dyDescent="0.3">
      <c r="A22" s="167"/>
      <c r="B22" s="137" t="s">
        <v>126</v>
      </c>
      <c r="C22" s="138"/>
      <c r="D22" s="139"/>
      <c r="E22" s="138"/>
      <c r="F22" s="138"/>
      <c r="G22" s="140">
        <f>SUM(G15:G20)</f>
        <v>11984150</v>
      </c>
    </row>
    <row r="23" spans="1:13" ht="21.75" customHeight="1" x14ac:dyDescent="0.3">
      <c r="A23" s="150"/>
      <c r="B23" s="151"/>
      <c r="C23" s="152"/>
      <c r="D23" s="153"/>
      <c r="E23" s="152"/>
      <c r="F23" s="152"/>
      <c r="G23" s="154"/>
      <c r="H23" s="117"/>
    </row>
    <row r="24" spans="1:13" ht="15.5" x14ac:dyDescent="0.35">
      <c r="A24" s="144"/>
      <c r="B24" s="144"/>
      <c r="C24" s="144"/>
      <c r="D24" s="144"/>
      <c r="E24" s="144"/>
      <c r="F24" s="144"/>
      <c r="G24" s="144"/>
      <c r="H24" s="119"/>
      <c r="I24" s="112"/>
      <c r="J24" s="111"/>
      <c r="K24" s="111"/>
      <c r="L24" s="113"/>
      <c r="M24" s="114"/>
    </row>
    <row r="25" spans="1:13" ht="67" customHeight="1" x14ac:dyDescent="0.5">
      <c r="A25" s="167" t="s">
        <v>158</v>
      </c>
      <c r="B25" s="169" t="s">
        <v>187</v>
      </c>
      <c r="C25" s="169"/>
      <c r="D25" s="169"/>
      <c r="E25" s="169"/>
      <c r="F25" s="169"/>
      <c r="G25" s="169"/>
      <c r="H25" s="175" t="s">
        <v>186</v>
      </c>
      <c r="I25" s="112"/>
      <c r="J25" s="111"/>
      <c r="K25" s="111"/>
      <c r="L25" s="113"/>
      <c r="M25" s="114"/>
    </row>
    <row r="26" spans="1:13" ht="29" x14ac:dyDescent="0.35">
      <c r="A26" s="167"/>
      <c r="B26" s="121" t="s">
        <v>98</v>
      </c>
      <c r="C26" s="122" t="s">
        <v>95</v>
      </c>
      <c r="D26" s="123" t="s">
        <v>87</v>
      </c>
      <c r="E26" s="122"/>
      <c r="F26" s="124">
        <v>0.85</v>
      </c>
      <c r="G26" s="125" t="s">
        <v>178</v>
      </c>
      <c r="H26" s="119"/>
      <c r="I26" s="112"/>
      <c r="J26" s="111"/>
      <c r="K26" s="111"/>
      <c r="L26" s="113"/>
      <c r="M26" s="114"/>
    </row>
    <row r="27" spans="1:13" ht="15.5" x14ac:dyDescent="0.35">
      <c r="A27" s="167"/>
      <c r="B27" s="126" t="s">
        <v>159</v>
      </c>
      <c r="C27" s="127">
        <v>239500</v>
      </c>
      <c r="D27" s="128">
        <v>45</v>
      </c>
      <c r="E27" s="127">
        <f>+D27*C27</f>
        <v>10777500</v>
      </c>
      <c r="F27" s="127">
        <f>+E27*0.85</f>
        <v>9160875</v>
      </c>
      <c r="G27" s="129">
        <f>+F27/2</f>
        <v>4580437.5</v>
      </c>
      <c r="H27" s="118" t="s">
        <v>183</v>
      </c>
      <c r="I27" s="112"/>
      <c r="J27" s="111"/>
      <c r="K27" s="111"/>
      <c r="L27" s="113"/>
      <c r="M27" s="114"/>
    </row>
    <row r="28" spans="1:13" ht="15.5" x14ac:dyDescent="0.35">
      <c r="A28" s="167"/>
      <c r="B28" s="126" t="s">
        <v>161</v>
      </c>
      <c r="C28" s="127">
        <v>94900</v>
      </c>
      <c r="D28" s="128">
        <v>155</v>
      </c>
      <c r="E28" s="127">
        <f>+D28*C28</f>
        <v>14709500</v>
      </c>
      <c r="F28" s="127">
        <f>+E28*0.85</f>
        <v>12503075</v>
      </c>
      <c r="G28" s="129">
        <f>+F28/2</f>
        <v>6251537.5</v>
      </c>
      <c r="H28" s="157" t="s">
        <v>163</v>
      </c>
      <c r="I28" s="112"/>
      <c r="J28" s="111"/>
      <c r="K28" s="111"/>
      <c r="L28" s="113"/>
      <c r="M28" s="114"/>
    </row>
    <row r="29" spans="1:13" ht="15.5" x14ac:dyDescent="0.35">
      <c r="A29" s="167"/>
      <c r="B29" s="130"/>
      <c r="C29" s="127"/>
      <c r="D29" s="131">
        <f>SUM(D27:D28)</f>
        <v>200</v>
      </c>
      <c r="E29" s="127"/>
      <c r="F29" s="127"/>
      <c r="G29" s="129"/>
      <c r="H29" s="158" t="s">
        <v>181</v>
      </c>
      <c r="I29" s="112"/>
      <c r="J29" s="111"/>
      <c r="K29" s="111"/>
      <c r="L29" s="113"/>
      <c r="M29" s="114"/>
    </row>
    <row r="30" spans="1:13" ht="29" x14ac:dyDescent="0.35">
      <c r="A30" s="167"/>
      <c r="B30" s="143" t="s">
        <v>97</v>
      </c>
      <c r="C30" s="122" t="s">
        <v>95</v>
      </c>
      <c r="D30" s="123" t="s">
        <v>88</v>
      </c>
      <c r="E30" s="132"/>
      <c r="F30" s="133">
        <v>0.85</v>
      </c>
      <c r="G30" s="134" t="s">
        <v>176</v>
      </c>
      <c r="H30" s="119"/>
      <c r="I30" s="112"/>
      <c r="J30" s="111"/>
      <c r="K30" s="111"/>
      <c r="L30" s="113"/>
      <c r="M30" s="114"/>
    </row>
    <row r="31" spans="1:13" ht="15.5" x14ac:dyDescent="0.35">
      <c r="A31" s="167"/>
      <c r="B31" s="126" t="s">
        <v>159</v>
      </c>
      <c r="C31" s="127">
        <v>239500</v>
      </c>
      <c r="D31" s="128">
        <v>45</v>
      </c>
      <c r="E31" s="127">
        <f>+D31*C31</f>
        <v>10777500</v>
      </c>
      <c r="F31" s="127">
        <f>+E31*0.85</f>
        <v>9160875</v>
      </c>
      <c r="G31" s="135">
        <f>+F31/2</f>
        <v>4580437.5</v>
      </c>
      <c r="H31" s="119"/>
      <c r="I31" s="112"/>
      <c r="J31" s="111"/>
      <c r="K31" s="111"/>
      <c r="L31" s="113"/>
      <c r="M31" s="114"/>
    </row>
    <row r="32" spans="1:13" ht="15.5" x14ac:dyDescent="0.35">
      <c r="A32" s="167"/>
      <c r="B32" s="126" t="s">
        <v>161</v>
      </c>
      <c r="C32" s="127">
        <v>94900</v>
      </c>
      <c r="D32" s="128">
        <v>155</v>
      </c>
      <c r="E32" s="127">
        <f>+D32*C32</f>
        <v>14709500</v>
      </c>
      <c r="F32" s="127">
        <f>+E32*0.85</f>
        <v>12503075</v>
      </c>
      <c r="G32" s="135">
        <f>+F32/2</f>
        <v>6251537.5</v>
      </c>
      <c r="H32" s="119"/>
      <c r="I32" s="112"/>
      <c r="J32" s="111"/>
      <c r="K32" s="111"/>
      <c r="L32" s="113"/>
      <c r="M32" s="114"/>
    </row>
    <row r="33" spans="1:13" ht="14.5" x14ac:dyDescent="0.35">
      <c r="A33" s="167"/>
      <c r="B33" s="130"/>
      <c r="C33" s="127"/>
      <c r="D33" s="131">
        <f>SUM(D31:D32)</f>
        <v>200</v>
      </c>
      <c r="E33" s="127"/>
      <c r="F33" s="127"/>
      <c r="G33" s="129"/>
      <c r="H33" s="117"/>
      <c r="L33" s="115"/>
      <c r="M33" s="115"/>
    </row>
    <row r="34" spans="1:13" ht="21.75" customHeight="1" x14ac:dyDescent="0.3">
      <c r="A34" s="167"/>
      <c r="B34" s="137" t="s">
        <v>126</v>
      </c>
      <c r="C34" s="138"/>
      <c r="D34" s="139"/>
      <c r="E34" s="138"/>
      <c r="F34" s="138"/>
      <c r="G34" s="140">
        <f>SUM(G27:G32)</f>
        <v>21663950</v>
      </c>
    </row>
    <row r="35" spans="1:13" x14ac:dyDescent="0.25">
      <c r="A35" s="142"/>
      <c r="B35" s="142"/>
      <c r="C35" s="142"/>
      <c r="D35" s="142"/>
      <c r="E35" s="142"/>
      <c r="F35" s="142"/>
      <c r="G35" s="142"/>
    </row>
  </sheetData>
  <mergeCells count="6">
    <mergeCell ref="A1:A10"/>
    <mergeCell ref="B1:G1"/>
    <mergeCell ref="A13:A22"/>
    <mergeCell ref="B13:G13"/>
    <mergeCell ref="A25:A34"/>
    <mergeCell ref="B25:G25"/>
  </mergeCells>
  <hyperlinks>
    <hyperlink ref="H16" r:id="rId1" xr:uid="{6A8E6F22-13E2-4D74-9C7D-CD6E634807CC}"/>
    <hyperlink ref="H5" r:id="rId2" xr:uid="{8C2C6049-E708-4709-B209-7BD5127E3FCE}"/>
    <hyperlink ref="H29" r:id="rId3" xr:uid="{75432591-A928-4AAE-A590-58CA814CCF07}"/>
  </hyperlinks>
  <pageMargins left="0.7" right="0.7" top="0.75" bottom="0.75" header="0.3" footer="0.3"/>
  <pageSetup paperSize="9" orientation="portrait" verticalDpi="0" r:id="rId4"/>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4"/>
  <sheetViews>
    <sheetView showGridLines="0" zoomScaleNormal="100" workbookViewId="0">
      <selection activeCell="G9" sqref="G9"/>
    </sheetView>
  </sheetViews>
  <sheetFormatPr baseColWidth="10" defaultRowHeight="12.5" x14ac:dyDescent="0.25"/>
  <cols>
    <col min="1" max="1" width="32.81640625" customWidth="1"/>
    <col min="2" max="2" width="9" customWidth="1"/>
    <col min="3" max="3" width="13.81640625" customWidth="1"/>
    <col min="6" max="6" width="32.1796875" customWidth="1"/>
    <col min="7" max="7" width="137.36328125" customWidth="1"/>
    <col min="8" max="8" width="13.81640625" customWidth="1"/>
    <col min="10" max="10" width="28.1796875" customWidth="1"/>
    <col min="11" max="11" width="17.81640625" customWidth="1"/>
    <col min="12" max="12" width="20.81640625" customWidth="1"/>
    <col min="13" max="13" width="19.1796875" customWidth="1"/>
  </cols>
  <sheetData>
    <row r="1" spans="1:12" ht="13" thickBot="1" x14ac:dyDescent="0.3">
      <c r="K1" s="22"/>
      <c r="L1" s="21"/>
    </row>
    <row r="2" spans="1:12" ht="21" x14ac:dyDescent="0.5">
      <c r="A2" s="170" t="s">
        <v>134</v>
      </c>
      <c r="B2" s="171"/>
      <c r="C2" s="171"/>
      <c r="D2" s="171"/>
      <c r="E2" s="171"/>
      <c r="F2" s="172"/>
      <c r="G2" s="156"/>
      <c r="H2" s="74"/>
      <c r="I2" s="74"/>
      <c r="J2" s="74"/>
      <c r="K2" s="74"/>
    </row>
    <row r="3" spans="1:12" ht="15.5" x14ac:dyDescent="0.35">
      <c r="A3" s="59" t="s">
        <v>96</v>
      </c>
      <c r="B3" s="29" t="s">
        <v>175</v>
      </c>
      <c r="C3" s="30" t="s">
        <v>87</v>
      </c>
      <c r="D3" s="29"/>
      <c r="E3" s="31">
        <v>0.85</v>
      </c>
      <c r="F3" s="32" t="s">
        <v>177</v>
      </c>
      <c r="G3" s="156"/>
      <c r="H3" s="74"/>
      <c r="I3" s="74"/>
      <c r="J3" s="74"/>
      <c r="K3" s="74"/>
    </row>
    <row r="4" spans="1:12" ht="15.5" x14ac:dyDescent="0.35">
      <c r="A4" s="60" t="s">
        <v>89</v>
      </c>
      <c r="B4" s="33">
        <v>151300</v>
      </c>
      <c r="C4" s="34">
        <v>100</v>
      </c>
      <c r="D4" s="33">
        <f>+C4*B4</f>
        <v>15130000</v>
      </c>
      <c r="E4" s="33">
        <f>+D4*0.85</f>
        <v>12860500</v>
      </c>
      <c r="F4" s="35">
        <f>+E4/2</f>
        <v>6430250</v>
      </c>
      <c r="G4" s="118" t="s">
        <v>183</v>
      </c>
    </row>
    <row r="5" spans="1:12" ht="15.5" x14ac:dyDescent="0.35">
      <c r="A5" s="78" t="s">
        <v>108</v>
      </c>
      <c r="B5" s="33">
        <v>177500</v>
      </c>
      <c r="C5" s="34">
        <v>25</v>
      </c>
      <c r="D5" s="33">
        <f>+C5*B5</f>
        <v>4437500</v>
      </c>
      <c r="E5" s="33">
        <f>+D5*0.85</f>
        <v>3771875</v>
      </c>
      <c r="F5" s="35">
        <f>+E5/2</f>
        <v>1885937.5</v>
      </c>
      <c r="G5" s="158" t="s">
        <v>181</v>
      </c>
      <c r="K5" s="22"/>
      <c r="L5" s="21"/>
    </row>
    <row r="6" spans="1:12" ht="14.5" x14ac:dyDescent="0.35">
      <c r="A6" s="60" t="s">
        <v>90</v>
      </c>
      <c r="B6" s="33">
        <v>166900</v>
      </c>
      <c r="C6" s="34">
        <v>75</v>
      </c>
      <c r="D6" s="33">
        <f>+C6*B6</f>
        <v>12517500</v>
      </c>
      <c r="E6" s="33">
        <f>+D6*0.85</f>
        <v>10639875</v>
      </c>
      <c r="F6" s="35">
        <f>+E6/2</f>
        <v>5319937.5</v>
      </c>
      <c r="K6" s="22"/>
      <c r="L6" s="21"/>
    </row>
    <row r="7" spans="1:12" ht="14.5" x14ac:dyDescent="0.35">
      <c r="A7" s="60"/>
      <c r="B7" s="33"/>
      <c r="C7" s="34">
        <f>SUM(C4:C6)</f>
        <v>200</v>
      </c>
      <c r="D7" s="33"/>
      <c r="E7" s="33"/>
      <c r="F7" s="35"/>
      <c r="K7" s="22"/>
      <c r="L7" s="21"/>
    </row>
    <row r="8" spans="1:12" ht="14.5" x14ac:dyDescent="0.35">
      <c r="A8" s="60"/>
      <c r="B8" s="33"/>
      <c r="C8" s="34"/>
      <c r="D8" s="33"/>
      <c r="E8" s="33"/>
      <c r="F8" s="35"/>
      <c r="K8" s="22"/>
      <c r="L8" s="21"/>
    </row>
    <row r="9" spans="1:12" ht="14.5" x14ac:dyDescent="0.35">
      <c r="A9" s="59" t="s">
        <v>97</v>
      </c>
      <c r="B9" s="29" t="s">
        <v>95</v>
      </c>
      <c r="C9" s="30" t="s">
        <v>88</v>
      </c>
      <c r="D9" s="29"/>
      <c r="E9" s="36">
        <v>0.85</v>
      </c>
      <c r="F9" s="32" t="s">
        <v>176</v>
      </c>
      <c r="K9" s="22"/>
      <c r="L9" s="21"/>
    </row>
    <row r="10" spans="1:12" ht="14.5" x14ac:dyDescent="0.35">
      <c r="A10" s="60" t="s">
        <v>89</v>
      </c>
      <c r="B10" s="33">
        <v>151300</v>
      </c>
      <c r="C10" s="34">
        <v>80</v>
      </c>
      <c r="D10" s="33">
        <f>+C10*B10</f>
        <v>12104000</v>
      </c>
      <c r="E10" s="33">
        <f>+D10*0.85</f>
        <v>10288400</v>
      </c>
      <c r="F10" s="35">
        <f>+E10/2</f>
        <v>5144200</v>
      </c>
      <c r="K10" s="22"/>
      <c r="L10" s="21"/>
    </row>
    <row r="11" spans="1:12" ht="14.5" x14ac:dyDescent="0.35">
      <c r="A11" s="60" t="s">
        <v>108</v>
      </c>
      <c r="B11" s="33">
        <v>177500</v>
      </c>
      <c r="C11" s="34">
        <v>50</v>
      </c>
      <c r="D11" s="33">
        <f>+C11*B11</f>
        <v>8875000</v>
      </c>
      <c r="E11" s="33">
        <f>+D11*0.85</f>
        <v>7543750</v>
      </c>
      <c r="F11" s="35">
        <f>+E11/2</f>
        <v>3771875</v>
      </c>
      <c r="K11" s="22"/>
      <c r="L11" s="21"/>
    </row>
    <row r="12" spans="1:12" ht="14.5" x14ac:dyDescent="0.35">
      <c r="A12" s="60" t="s">
        <v>90</v>
      </c>
      <c r="B12" s="33">
        <v>166900</v>
      </c>
      <c r="C12" s="34">
        <v>70</v>
      </c>
      <c r="D12" s="33">
        <f>+C12*B12</f>
        <v>11683000</v>
      </c>
      <c r="E12" s="33">
        <f>+D12*0.85</f>
        <v>9930550</v>
      </c>
      <c r="F12" s="35">
        <f>+E12/2</f>
        <v>4965275</v>
      </c>
      <c r="K12" s="22"/>
      <c r="L12" s="21"/>
    </row>
    <row r="13" spans="1:12" ht="14.5" x14ac:dyDescent="0.35">
      <c r="A13" s="60"/>
      <c r="B13" s="33"/>
      <c r="C13" s="34">
        <f>SUM(C10:C12)</f>
        <v>200</v>
      </c>
      <c r="D13" s="33"/>
      <c r="E13" s="33"/>
      <c r="F13" s="35"/>
      <c r="K13" s="22"/>
      <c r="L13" s="21"/>
    </row>
    <row r="14" spans="1:12" ht="13" x14ac:dyDescent="0.3">
      <c r="A14" s="105" t="s">
        <v>99</v>
      </c>
      <c r="B14" s="37"/>
      <c r="C14" s="38"/>
      <c r="D14" s="37"/>
      <c r="E14" s="37"/>
      <c r="F14" s="106">
        <f>SUM(F4:F12)</f>
        <v>27517475</v>
      </c>
      <c r="K14" s="22"/>
      <c r="L14" s="21"/>
    </row>
  </sheetData>
  <mergeCells count="1">
    <mergeCell ref="A2:F2"/>
  </mergeCells>
  <hyperlinks>
    <hyperlink ref="G5" r:id="rId1" xr:uid="{CC053735-DECE-4655-AD39-43F8271DEE20}"/>
  </hyperlinks>
  <pageMargins left="0.7" right="0.7" top="0.75" bottom="0.75" header="0.3" footer="0.3"/>
  <pageSetup paperSize="9" orientation="portrait" r:id="rId2"/>
  <headerFooter>
    <oddHeader xml:space="preserve">&amp;CDette er en prøve på topptekst
</oddHead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76"/>
  <sheetViews>
    <sheetView showGridLines="0" topLeftCell="C1" zoomScaleNormal="100" workbookViewId="0">
      <selection activeCell="I7" sqref="I7"/>
    </sheetView>
  </sheetViews>
  <sheetFormatPr baseColWidth="10" defaultRowHeight="12.5" x14ac:dyDescent="0.25"/>
  <cols>
    <col min="1" max="1" width="32.81640625" customWidth="1"/>
    <col min="2" max="2" width="9" customWidth="1"/>
    <col min="3" max="3" width="13.81640625" customWidth="1"/>
    <col min="6" max="6" width="22.54296875" customWidth="1"/>
    <col min="7" max="7" width="21.1796875" customWidth="1"/>
    <col min="8" max="8" width="13.81640625" customWidth="1"/>
    <col min="9" max="9" width="162.36328125" customWidth="1"/>
    <col min="10" max="10" width="17.81640625" customWidth="1"/>
    <col min="11" max="11" width="20.81640625" customWidth="1"/>
    <col min="12" max="12" width="19.1796875" customWidth="1"/>
  </cols>
  <sheetData>
    <row r="1" spans="1:13" ht="25.5" customHeight="1" thickBot="1" x14ac:dyDescent="0.55000000000000004">
      <c r="A1" s="61" t="s">
        <v>129</v>
      </c>
      <c r="B1" s="41"/>
      <c r="C1" s="41"/>
      <c r="D1" s="41"/>
      <c r="E1" s="41"/>
      <c r="F1" s="41"/>
      <c r="G1" s="41"/>
      <c r="H1" s="41"/>
      <c r="J1" s="21"/>
      <c r="K1" s="24"/>
    </row>
    <row r="2" spans="1:13" ht="15.75" customHeight="1" x14ac:dyDescent="0.35">
      <c r="A2" s="62"/>
      <c r="B2" s="41"/>
      <c r="C2" s="41"/>
      <c r="D2" s="41"/>
      <c r="E2" s="41"/>
      <c r="F2" s="41"/>
      <c r="G2" s="41"/>
      <c r="H2" s="41"/>
      <c r="I2" s="182" t="s">
        <v>136</v>
      </c>
      <c r="J2" s="183"/>
      <c r="K2" s="183"/>
      <c r="L2" s="183"/>
      <c r="M2" s="184"/>
    </row>
    <row r="3" spans="1:13" ht="54" customHeight="1" x14ac:dyDescent="0.35">
      <c r="A3" s="63" t="s">
        <v>96</v>
      </c>
      <c r="B3" s="42" t="s">
        <v>95</v>
      </c>
      <c r="C3" s="43" t="s">
        <v>87</v>
      </c>
      <c r="D3" s="42"/>
      <c r="E3" s="44">
        <v>0.65</v>
      </c>
      <c r="F3" s="45" t="s">
        <v>177</v>
      </c>
      <c r="G3" s="46" t="s">
        <v>91</v>
      </c>
      <c r="H3" s="41"/>
      <c r="I3" s="185" t="s">
        <v>191</v>
      </c>
      <c r="J3" s="177"/>
      <c r="K3" s="177"/>
      <c r="L3" s="177"/>
      <c r="M3" s="178"/>
    </row>
    <row r="4" spans="1:13" ht="15.75" customHeight="1" x14ac:dyDescent="0.35">
      <c r="A4" s="62" t="s">
        <v>92</v>
      </c>
      <c r="B4" s="47">
        <v>158300</v>
      </c>
      <c r="C4" s="48">
        <v>35</v>
      </c>
      <c r="D4" s="47">
        <f>+C4*B4</f>
        <v>5540500</v>
      </c>
      <c r="E4" s="47">
        <f>+D4*0.65</f>
        <v>3601325</v>
      </c>
      <c r="F4" s="49">
        <f>+E4/2</f>
        <v>1800662.5</v>
      </c>
      <c r="G4" s="50">
        <v>0.95</v>
      </c>
      <c r="H4" s="49">
        <f>+G4*F4</f>
        <v>1710629.375</v>
      </c>
      <c r="I4" s="176"/>
      <c r="J4" s="177"/>
      <c r="K4" s="177"/>
      <c r="L4" s="177"/>
      <c r="M4" s="178"/>
    </row>
    <row r="5" spans="1:13" ht="15.75" customHeight="1" x14ac:dyDescent="0.35">
      <c r="A5" s="62" t="s">
        <v>92</v>
      </c>
      <c r="B5" s="47">
        <v>158300</v>
      </c>
      <c r="C5" s="48">
        <v>35</v>
      </c>
      <c r="D5" s="47">
        <f>+C5*B5</f>
        <v>5540500</v>
      </c>
      <c r="E5" s="47">
        <f>+D5*0.65</f>
        <v>3601325</v>
      </c>
      <c r="F5" s="49">
        <f>+E5/2</f>
        <v>1800662.5</v>
      </c>
      <c r="G5" s="50">
        <v>1</v>
      </c>
      <c r="H5" s="49">
        <f>+G5*F5</f>
        <v>1800662.5</v>
      </c>
      <c r="I5" s="176"/>
      <c r="J5" s="177"/>
      <c r="K5" s="177"/>
      <c r="L5" s="177"/>
      <c r="M5" s="178"/>
    </row>
    <row r="6" spans="1:13" ht="15.75" customHeight="1" x14ac:dyDescent="0.35">
      <c r="A6" s="62"/>
      <c r="B6" s="47"/>
      <c r="C6" s="48">
        <f>SUM(C4:C5)</f>
        <v>70</v>
      </c>
      <c r="D6" s="47"/>
      <c r="E6" s="47"/>
      <c r="F6" s="49"/>
      <c r="G6" s="41"/>
      <c r="H6" s="49"/>
      <c r="I6" s="176"/>
      <c r="J6" s="177"/>
      <c r="K6" s="177"/>
      <c r="L6" s="177"/>
      <c r="M6" s="178"/>
    </row>
    <row r="7" spans="1:13" ht="85" x14ac:dyDescent="0.35">
      <c r="A7" s="62"/>
      <c r="B7" s="47"/>
      <c r="C7" s="48"/>
      <c r="D7" s="47"/>
      <c r="E7" s="47"/>
      <c r="F7" s="49"/>
      <c r="G7" s="46" t="s">
        <v>91</v>
      </c>
      <c r="H7" s="49"/>
      <c r="I7" s="185" t="s">
        <v>192</v>
      </c>
      <c r="J7" s="177"/>
      <c r="K7" s="177"/>
      <c r="L7" s="177"/>
      <c r="M7" s="178"/>
    </row>
    <row r="8" spans="1:13" ht="15.75" customHeight="1" x14ac:dyDescent="0.35">
      <c r="A8" s="63" t="s">
        <v>100</v>
      </c>
      <c r="B8" s="42" t="s">
        <v>95</v>
      </c>
      <c r="C8" s="43" t="s">
        <v>88</v>
      </c>
      <c r="D8" s="42"/>
      <c r="E8" s="51">
        <v>0.65</v>
      </c>
      <c r="F8" s="45" t="s">
        <v>176</v>
      </c>
      <c r="G8" s="41"/>
      <c r="H8" s="49"/>
      <c r="I8" s="176"/>
      <c r="J8" s="177"/>
      <c r="K8" s="177"/>
      <c r="L8" s="177"/>
      <c r="M8" s="178"/>
    </row>
    <row r="9" spans="1:13" ht="15.75" customHeight="1" x14ac:dyDescent="0.35">
      <c r="A9" s="62" t="s">
        <v>92</v>
      </c>
      <c r="B9" s="47">
        <v>158300</v>
      </c>
      <c r="C9" s="48">
        <v>35</v>
      </c>
      <c r="D9" s="47">
        <f>+C9*B4</f>
        <v>5540500</v>
      </c>
      <c r="E9" s="47">
        <f>+D9*0.65</f>
        <v>3601325</v>
      </c>
      <c r="F9" s="49">
        <f>+E9/2</f>
        <v>1800662.5</v>
      </c>
      <c r="G9" s="50">
        <v>0.95</v>
      </c>
      <c r="H9" s="49">
        <f>+G9*F9</f>
        <v>1710629.375</v>
      </c>
      <c r="I9" s="176"/>
      <c r="J9" s="177"/>
      <c r="K9" s="177"/>
      <c r="L9" s="177"/>
      <c r="M9" s="178"/>
    </row>
    <row r="10" spans="1:13" ht="15.75" customHeight="1" x14ac:dyDescent="0.35">
      <c r="A10" s="62" t="s">
        <v>92</v>
      </c>
      <c r="B10" s="47">
        <v>158300</v>
      </c>
      <c r="C10" s="48">
        <v>35</v>
      </c>
      <c r="D10" s="47">
        <f>+C10*B5</f>
        <v>5540500</v>
      </c>
      <c r="E10" s="47">
        <f>+D10*0.65</f>
        <v>3601325</v>
      </c>
      <c r="F10" s="49">
        <f>+E10/2</f>
        <v>1800662.5</v>
      </c>
      <c r="G10" s="50">
        <v>1</v>
      </c>
      <c r="H10" s="49">
        <f>+G10*F10</f>
        <v>1800662.5</v>
      </c>
      <c r="I10" s="176"/>
      <c r="J10" s="177"/>
      <c r="K10" s="177"/>
      <c r="L10" s="177"/>
      <c r="M10" s="178"/>
    </row>
    <row r="11" spans="1:13" ht="15.75" customHeight="1" x14ac:dyDescent="0.35">
      <c r="A11" s="62"/>
      <c r="B11" s="47"/>
      <c r="C11" s="48">
        <f>SUM(C9:C10)</f>
        <v>70</v>
      </c>
      <c r="D11" s="47"/>
      <c r="E11" s="47"/>
      <c r="F11" s="49"/>
      <c r="G11" s="48"/>
      <c r="H11" s="49"/>
      <c r="I11" s="176"/>
      <c r="J11" s="177"/>
      <c r="K11" s="177"/>
      <c r="L11" s="177"/>
      <c r="M11" s="178"/>
    </row>
    <row r="12" spans="1:13" ht="15.75" customHeight="1" x14ac:dyDescent="0.35">
      <c r="A12" s="62"/>
      <c r="B12" s="47"/>
      <c r="C12" s="48"/>
      <c r="D12" s="47"/>
      <c r="E12" s="47"/>
      <c r="F12" s="49"/>
      <c r="G12" s="48"/>
      <c r="H12" s="49"/>
      <c r="I12" s="176"/>
      <c r="J12" s="177"/>
      <c r="K12" s="177"/>
      <c r="L12" s="177"/>
      <c r="M12" s="178"/>
    </row>
    <row r="13" spans="1:13" ht="16.5" customHeight="1" x14ac:dyDescent="0.35">
      <c r="A13" s="107" t="s">
        <v>125</v>
      </c>
      <c r="B13" s="52"/>
      <c r="C13" s="53"/>
      <c r="D13" s="52"/>
      <c r="E13" s="52"/>
      <c r="F13" s="54"/>
      <c r="G13" s="48"/>
      <c r="H13" s="49">
        <f>SUM(H4:H10)</f>
        <v>7022583.75</v>
      </c>
      <c r="I13" s="176"/>
      <c r="J13" s="177"/>
      <c r="K13" s="177"/>
      <c r="L13" s="177"/>
      <c r="M13" s="178"/>
    </row>
    <row r="14" spans="1:13" ht="94.5" customHeight="1" x14ac:dyDescent="0.3">
      <c r="A14" s="55"/>
      <c r="B14" s="56"/>
      <c r="C14" s="56"/>
      <c r="D14" s="56"/>
      <c r="E14" s="56"/>
      <c r="F14" s="56"/>
      <c r="G14" s="57"/>
      <c r="H14" s="58"/>
      <c r="I14" s="185" t="s">
        <v>193</v>
      </c>
      <c r="J14" s="177"/>
      <c r="K14" s="177"/>
      <c r="L14" s="177"/>
      <c r="M14" s="178"/>
    </row>
    <row r="15" spans="1:13" ht="27.75" customHeight="1" x14ac:dyDescent="0.5">
      <c r="A15" s="173" t="s">
        <v>130</v>
      </c>
      <c r="B15" s="173"/>
      <c r="C15" s="173"/>
      <c r="D15" s="173"/>
      <c r="E15" s="173"/>
      <c r="F15" s="173"/>
      <c r="G15" s="173"/>
      <c r="H15" s="174"/>
      <c r="I15" s="185"/>
      <c r="J15" s="177"/>
      <c r="K15" s="177"/>
      <c r="L15" s="177"/>
      <c r="M15" s="178"/>
    </row>
    <row r="16" spans="1:13" ht="45.75" customHeight="1" thickBot="1" x14ac:dyDescent="0.3">
      <c r="A16" s="60"/>
      <c r="B16" s="28"/>
      <c r="C16" s="28"/>
      <c r="D16" s="28"/>
      <c r="E16" s="28"/>
      <c r="F16" s="28"/>
      <c r="G16" s="28"/>
      <c r="H16" s="28"/>
      <c r="I16" s="179"/>
      <c r="J16" s="180"/>
      <c r="K16" s="180"/>
      <c r="L16" s="180"/>
      <c r="M16" s="181"/>
    </row>
    <row r="17" spans="1:13" ht="52.5" x14ac:dyDescent="0.35">
      <c r="A17" s="59" t="s">
        <v>98</v>
      </c>
      <c r="B17" s="29" t="s">
        <v>95</v>
      </c>
      <c r="C17" s="30" t="s">
        <v>87</v>
      </c>
      <c r="D17" s="29"/>
      <c r="E17" s="31">
        <v>0.65</v>
      </c>
      <c r="F17" s="32" t="s">
        <v>177</v>
      </c>
      <c r="G17" s="39" t="s">
        <v>91</v>
      </c>
      <c r="H17" s="28"/>
      <c r="I17" s="156"/>
      <c r="J17" s="21"/>
      <c r="K17" s="23"/>
    </row>
    <row r="18" spans="1:13" ht="41" customHeight="1" x14ac:dyDescent="0.35">
      <c r="A18" s="60" t="s">
        <v>127</v>
      </c>
      <c r="B18" s="33">
        <v>201700</v>
      </c>
      <c r="C18" s="34">
        <v>75</v>
      </c>
      <c r="D18" s="33">
        <f>+C18*B18</f>
        <v>15127500</v>
      </c>
      <c r="E18" s="33">
        <f>+D18*0.65</f>
        <v>9832875</v>
      </c>
      <c r="F18" s="35">
        <f>+E18/2</f>
        <v>4916437.5</v>
      </c>
      <c r="G18" s="40">
        <v>1</v>
      </c>
      <c r="H18" s="35">
        <f>+G18*F18</f>
        <v>4916437.5</v>
      </c>
      <c r="I18" s="156"/>
      <c r="J18" s="74"/>
      <c r="K18" s="74"/>
      <c r="L18" s="74"/>
      <c r="M18" s="74"/>
    </row>
    <row r="19" spans="1:13" ht="15.5" x14ac:dyDescent="0.35">
      <c r="A19" s="76" t="s">
        <v>128</v>
      </c>
      <c r="B19" s="33">
        <v>152600</v>
      </c>
      <c r="C19" s="34">
        <f>110-75</f>
        <v>35</v>
      </c>
      <c r="D19" s="33">
        <f>+C19*B19</f>
        <v>5341000</v>
      </c>
      <c r="E19" s="33">
        <f>+D19*0.65</f>
        <v>3471650</v>
      </c>
      <c r="F19" s="35">
        <f>+E19/2</f>
        <v>1735825</v>
      </c>
      <c r="G19" s="40">
        <v>1</v>
      </c>
      <c r="H19" s="35">
        <f>+G19*F19</f>
        <v>1735825</v>
      </c>
      <c r="I19" s="118" t="s">
        <v>183</v>
      </c>
      <c r="J19" s="74"/>
      <c r="K19" s="74"/>
      <c r="L19" s="74"/>
      <c r="M19" s="74"/>
    </row>
    <row r="20" spans="1:13" ht="46.5" x14ac:dyDescent="0.35">
      <c r="A20" s="60"/>
      <c r="B20" s="33"/>
      <c r="C20" s="34">
        <f>SUM(C18:C19)</f>
        <v>110</v>
      </c>
      <c r="D20" s="33"/>
      <c r="E20" s="33"/>
      <c r="F20" s="35"/>
      <c r="G20" s="28"/>
      <c r="H20" s="35"/>
      <c r="I20" s="158" t="s">
        <v>181</v>
      </c>
      <c r="J20" s="23"/>
      <c r="K20" s="26"/>
      <c r="L20" s="23"/>
    </row>
    <row r="21" spans="1:13" ht="52.5" x14ac:dyDescent="0.35">
      <c r="A21" s="59" t="s">
        <v>100</v>
      </c>
      <c r="B21" s="29" t="s">
        <v>95</v>
      </c>
      <c r="C21" s="30" t="s">
        <v>88</v>
      </c>
      <c r="D21" s="29"/>
      <c r="E21" s="36">
        <v>0.65</v>
      </c>
      <c r="F21" s="32" t="s">
        <v>176</v>
      </c>
      <c r="G21" s="39" t="s">
        <v>91</v>
      </c>
      <c r="H21" s="35"/>
      <c r="I21" s="20"/>
      <c r="J21" s="23"/>
      <c r="L21" s="23"/>
    </row>
    <row r="22" spans="1:13" ht="15.5" x14ac:dyDescent="0.35">
      <c r="A22" s="60" t="s">
        <v>127</v>
      </c>
      <c r="B22" s="33">
        <v>201700</v>
      </c>
      <c r="C22" s="34">
        <v>75</v>
      </c>
      <c r="D22" s="33">
        <f>+C22*B22</f>
        <v>15127500</v>
      </c>
      <c r="E22" s="33">
        <f>+D22*0.65</f>
        <v>9832875</v>
      </c>
      <c r="F22" s="35">
        <f>+E22/2</f>
        <v>4916437.5</v>
      </c>
      <c r="G22" s="40">
        <v>1</v>
      </c>
      <c r="H22" s="35">
        <f>+G22*F22</f>
        <v>4916437.5</v>
      </c>
      <c r="J22" s="23"/>
    </row>
    <row r="23" spans="1:13" ht="14.5" x14ac:dyDescent="0.35">
      <c r="A23" s="76" t="s">
        <v>128</v>
      </c>
      <c r="B23" s="33">
        <v>152600</v>
      </c>
      <c r="C23" s="34">
        <v>35</v>
      </c>
      <c r="D23" s="33">
        <f>+C23*B23</f>
        <v>5341000</v>
      </c>
      <c r="E23" s="33">
        <f>+D23*0.65</f>
        <v>3471650</v>
      </c>
      <c r="F23" s="35">
        <f>+E23/2</f>
        <v>1735825</v>
      </c>
      <c r="G23" s="40">
        <v>1</v>
      </c>
      <c r="H23" s="35">
        <f>+G23*F23</f>
        <v>1735825</v>
      </c>
    </row>
    <row r="24" spans="1:13" ht="14.5" x14ac:dyDescent="0.35">
      <c r="A24" s="60"/>
      <c r="B24" s="28"/>
      <c r="C24" s="34">
        <f>SUM(C22:C23)</f>
        <v>110</v>
      </c>
      <c r="D24" s="33"/>
      <c r="E24" s="33"/>
      <c r="F24" s="35"/>
      <c r="G24" s="34"/>
      <c r="H24" s="35"/>
    </row>
    <row r="25" spans="1:13" ht="13" x14ac:dyDescent="0.3">
      <c r="A25" s="105" t="s">
        <v>125</v>
      </c>
      <c r="B25" s="28"/>
      <c r="C25" s="28"/>
      <c r="D25" s="28"/>
      <c r="E25" s="28"/>
      <c r="F25" s="28"/>
      <c r="G25" s="34"/>
      <c r="H25" s="106">
        <f>SUM(H18:H23)</f>
        <v>13304525</v>
      </c>
    </row>
    <row r="29" spans="1:13" ht="18.75" customHeight="1" x14ac:dyDescent="0.25"/>
    <row r="30" spans="1:13" ht="45.75" customHeight="1" x14ac:dyDescent="0.25">
      <c r="I30" s="27"/>
    </row>
    <row r="31" spans="1:13" ht="15.5" x14ac:dyDescent="0.35">
      <c r="I31" s="27"/>
      <c r="J31" s="21"/>
      <c r="K31" s="23"/>
    </row>
    <row r="32" spans="1:13" ht="38.25" customHeight="1" x14ac:dyDescent="0.35">
      <c r="I32" s="20"/>
      <c r="J32" s="24"/>
      <c r="K32" s="25"/>
      <c r="L32" s="24"/>
      <c r="M32" s="18"/>
    </row>
    <row r="33" spans="9:12" ht="15.5" x14ac:dyDescent="0.35">
      <c r="I33" s="20"/>
      <c r="J33" s="23"/>
      <c r="K33" s="26"/>
      <c r="L33" s="23"/>
    </row>
    <row r="34" spans="9:12" ht="15.5" x14ac:dyDescent="0.35">
      <c r="I34" s="20"/>
      <c r="J34" s="23"/>
      <c r="K34" s="26"/>
      <c r="L34" s="23"/>
    </row>
    <row r="35" spans="9:12" ht="15.5" x14ac:dyDescent="0.35">
      <c r="I35" s="20"/>
      <c r="J35" s="23"/>
      <c r="L35" s="23"/>
    </row>
    <row r="36" spans="9:12" ht="15.5" x14ac:dyDescent="0.35">
      <c r="J36" s="23"/>
    </row>
    <row r="42" spans="9:12" ht="25.5" customHeight="1" x14ac:dyDescent="0.25"/>
    <row r="43" spans="9:12" ht="25.5" customHeight="1" x14ac:dyDescent="0.25"/>
    <row r="44" spans="9:12" ht="37.5" customHeight="1" x14ac:dyDescent="0.25"/>
    <row r="45" spans="9:12" ht="18.75" customHeight="1" x14ac:dyDescent="0.25"/>
    <row r="46" spans="9:12" ht="52.5" customHeight="1" x14ac:dyDescent="0.25"/>
    <row r="47" spans="9:12" ht="18.75" customHeight="1" x14ac:dyDescent="0.25"/>
    <row r="48" spans="9:12" ht="18.75" customHeight="1" x14ac:dyDescent="0.25"/>
    <row r="49" ht="18.75" customHeight="1" x14ac:dyDescent="0.25"/>
    <row r="50" ht="50.25" customHeight="1" x14ac:dyDescent="0.25"/>
    <row r="51" ht="18.75" customHeight="1" x14ac:dyDescent="0.25"/>
    <row r="52" ht="18.75" customHeight="1" x14ac:dyDescent="0.25"/>
    <row r="53" ht="18.75" customHeight="1" x14ac:dyDescent="0.25"/>
    <row r="54" ht="18.75" customHeight="1" x14ac:dyDescent="0.25"/>
    <row r="55" ht="37.5" customHeight="1" x14ac:dyDescent="0.25"/>
    <row r="56" ht="18.75" customHeight="1" x14ac:dyDescent="0.25"/>
    <row r="57" ht="52.5" customHeight="1" x14ac:dyDescent="0.25"/>
    <row r="58" ht="18.75" customHeight="1" x14ac:dyDescent="0.25"/>
    <row r="59" ht="18.75" customHeight="1" x14ac:dyDescent="0.25"/>
    <row r="60" ht="18.75" customHeight="1" x14ac:dyDescent="0.25"/>
    <row r="61" ht="50.25" customHeight="1" x14ac:dyDescent="0.25"/>
    <row r="62" ht="18.75" customHeight="1" x14ac:dyDescent="0.25"/>
    <row r="63" ht="18.75" customHeight="1" x14ac:dyDescent="0.25"/>
    <row r="64" ht="18.75" customHeight="1" x14ac:dyDescent="0.25"/>
    <row r="65" ht="18.75" customHeight="1" x14ac:dyDescent="0.25"/>
    <row r="66" ht="37.5" customHeight="1" x14ac:dyDescent="0.25"/>
    <row r="67" ht="18.75" customHeight="1" x14ac:dyDescent="0.25"/>
    <row r="68" ht="52.5" customHeight="1" x14ac:dyDescent="0.25"/>
    <row r="69" ht="18.75" customHeight="1" x14ac:dyDescent="0.25"/>
    <row r="70" ht="18.75" customHeight="1" x14ac:dyDescent="0.25"/>
    <row r="71" ht="18.75" customHeight="1" x14ac:dyDescent="0.25"/>
    <row r="72" ht="50.25" customHeight="1" x14ac:dyDescent="0.25"/>
    <row r="73" ht="18.75" customHeight="1" x14ac:dyDescent="0.25"/>
    <row r="74" ht="18.75" customHeight="1" x14ac:dyDescent="0.25"/>
    <row r="75" ht="18.75" customHeight="1" x14ac:dyDescent="0.25"/>
    <row r="76" ht="18.75" customHeight="1" x14ac:dyDescent="0.25"/>
  </sheetData>
  <mergeCells count="2">
    <mergeCell ref="I2:M2"/>
    <mergeCell ref="A15:H15"/>
  </mergeCells>
  <hyperlinks>
    <hyperlink ref="I20" r:id="rId1" xr:uid="{A2B58732-4F62-48D8-97AB-7E1F198E2A7F}"/>
  </hyperlinks>
  <pageMargins left="0.7" right="0.7" top="0.75" bottom="0.75" header="0.3" footer="0.3"/>
  <pageSetup paperSize="9" orientation="portrait" r:id="rId2"/>
  <headerFooter>
    <oddHeader xml:space="preserve">&amp;CDette er en prøve på topptekst
</oddHead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9"/>
  <sheetViews>
    <sheetView tabSelected="1" topLeftCell="A3" workbookViewId="0">
      <selection activeCell="G10" sqref="G10"/>
    </sheetView>
  </sheetViews>
  <sheetFormatPr baseColWidth="10" defaultRowHeight="12.5" x14ac:dyDescent="0.25"/>
  <cols>
    <col min="1" max="1" width="43.1796875" customWidth="1"/>
    <col min="2" max="2" width="17.1796875" style="64" customWidth="1"/>
    <col min="3" max="3" width="13.54296875" style="64" customWidth="1"/>
    <col min="4" max="4" width="15" customWidth="1"/>
    <col min="5" max="6" width="27.54296875" customWidth="1"/>
    <col min="7" max="7" width="73.453125" customWidth="1"/>
  </cols>
  <sheetData>
    <row r="1" spans="1:11" ht="53.25" customHeight="1" x14ac:dyDescent="0.35">
      <c r="A1" s="71" t="s">
        <v>115</v>
      </c>
      <c r="B1" s="72" t="s">
        <v>174</v>
      </c>
      <c r="C1" s="72" t="s">
        <v>121</v>
      </c>
      <c r="D1" s="72" t="s">
        <v>122</v>
      </c>
      <c r="E1" s="72" t="s">
        <v>133</v>
      </c>
      <c r="F1" s="79" t="s">
        <v>179</v>
      </c>
    </row>
    <row r="2" spans="1:11" ht="55.5" customHeight="1" x14ac:dyDescent="0.35">
      <c r="B2" s="67"/>
      <c r="C2" s="68">
        <v>0.85</v>
      </c>
      <c r="D2" s="68">
        <v>0.15</v>
      </c>
      <c r="E2" s="66"/>
      <c r="F2" s="66"/>
      <c r="G2" s="118" t="s">
        <v>183</v>
      </c>
      <c r="H2" s="74"/>
      <c r="I2" s="74"/>
      <c r="J2" s="74"/>
      <c r="K2" s="74"/>
    </row>
    <row r="3" spans="1:11" ht="20.25" customHeight="1" x14ac:dyDescent="0.35">
      <c r="A3" s="65" t="s">
        <v>102</v>
      </c>
      <c r="B3" s="69">
        <v>216900</v>
      </c>
      <c r="C3" s="69">
        <f>+B3*0.85</f>
        <v>184365</v>
      </c>
      <c r="D3" s="69">
        <f>+B3*15%</f>
        <v>32535</v>
      </c>
      <c r="E3" s="69">
        <v>3400</v>
      </c>
      <c r="F3" s="69">
        <f>+E3+D3</f>
        <v>35935</v>
      </c>
      <c r="G3" s="158" t="s">
        <v>181</v>
      </c>
      <c r="H3" s="74"/>
      <c r="I3" s="74"/>
      <c r="J3" s="74"/>
      <c r="K3" s="74"/>
    </row>
    <row r="4" spans="1:11" x14ac:dyDescent="0.25">
      <c r="A4" s="65" t="s">
        <v>103</v>
      </c>
      <c r="B4" s="69">
        <v>239500</v>
      </c>
      <c r="C4" s="69">
        <f t="shared" ref="C4:C30" si="0">+B4*0.85</f>
        <v>203575</v>
      </c>
      <c r="D4" s="69">
        <f>+B4*15%</f>
        <v>35925</v>
      </c>
      <c r="E4" s="69">
        <v>3400</v>
      </c>
      <c r="F4" s="69">
        <f>+E4+D4</f>
        <v>39325</v>
      </c>
    </row>
    <row r="5" spans="1:11" x14ac:dyDescent="0.25">
      <c r="A5" s="65"/>
      <c r="B5" s="69"/>
      <c r="C5" s="69"/>
      <c r="D5" s="69"/>
      <c r="E5" s="69"/>
      <c r="F5" s="69"/>
    </row>
    <row r="6" spans="1:11" x14ac:dyDescent="0.25">
      <c r="A6" s="66"/>
      <c r="B6" s="69"/>
      <c r="C6" s="69"/>
      <c r="D6" s="69"/>
      <c r="E6" s="69"/>
      <c r="F6" s="69"/>
    </row>
    <row r="7" spans="1:11" x14ac:dyDescent="0.25">
      <c r="A7" s="65" t="s">
        <v>104</v>
      </c>
      <c r="B7" s="69">
        <v>219500</v>
      </c>
      <c r="C7" s="69">
        <f t="shared" si="0"/>
        <v>186575</v>
      </c>
      <c r="D7" s="69">
        <f>+B7*15%</f>
        <v>32925</v>
      </c>
      <c r="E7" s="69">
        <v>3400</v>
      </c>
      <c r="F7" s="69">
        <f>+E7+D7</f>
        <v>36325</v>
      </c>
    </row>
    <row r="8" spans="1:11" x14ac:dyDescent="0.25">
      <c r="A8" s="65" t="s">
        <v>104</v>
      </c>
      <c r="B8" s="69">
        <v>242500</v>
      </c>
      <c r="C8" s="69">
        <f t="shared" si="0"/>
        <v>206125</v>
      </c>
      <c r="D8" s="69">
        <f>+B8*15%</f>
        <v>36375</v>
      </c>
      <c r="E8" s="69">
        <v>3400</v>
      </c>
      <c r="F8" s="69">
        <f>+E8+D8</f>
        <v>39775</v>
      </c>
    </row>
    <row r="9" spans="1:11" x14ac:dyDescent="0.25">
      <c r="A9" s="65"/>
      <c r="B9" s="69"/>
      <c r="C9" s="69"/>
      <c r="D9" s="69"/>
      <c r="E9" s="69"/>
      <c r="F9" s="69"/>
    </row>
    <row r="10" spans="1:11" x14ac:dyDescent="0.25">
      <c r="A10" s="65" t="s">
        <v>173</v>
      </c>
      <c r="B10" s="69">
        <v>239500</v>
      </c>
      <c r="C10" s="69">
        <f t="shared" si="0"/>
        <v>203575</v>
      </c>
      <c r="D10" s="69">
        <f t="shared" ref="D10" si="1">+B10*15%</f>
        <v>35925</v>
      </c>
      <c r="E10" s="69">
        <v>3400</v>
      </c>
      <c r="F10" s="69">
        <f t="shared" ref="F10" si="2">+E10+D10</f>
        <v>39325</v>
      </c>
    </row>
    <row r="11" spans="1:11" ht="61.5" customHeight="1" x14ac:dyDescent="0.35">
      <c r="A11" s="71" t="s">
        <v>116</v>
      </c>
      <c r="B11" s="72" t="s">
        <v>180</v>
      </c>
      <c r="C11" s="72" t="s">
        <v>121</v>
      </c>
      <c r="D11" s="72" t="s">
        <v>122</v>
      </c>
      <c r="E11" s="72" t="s">
        <v>153</v>
      </c>
      <c r="F11" s="79" t="s">
        <v>179</v>
      </c>
    </row>
    <row r="12" spans="1:11" ht="24.75" customHeight="1" x14ac:dyDescent="0.3">
      <c r="A12" s="70" t="s">
        <v>114</v>
      </c>
      <c r="B12" s="67"/>
      <c r="C12" s="68">
        <v>0.85</v>
      </c>
      <c r="D12" s="68">
        <v>0.15</v>
      </c>
      <c r="E12" s="66"/>
      <c r="F12" s="66"/>
    </row>
    <row r="13" spans="1:11" x14ac:dyDescent="0.25">
      <c r="A13" s="65" t="s">
        <v>89</v>
      </c>
      <c r="B13" s="69">
        <v>151300</v>
      </c>
      <c r="C13" s="69">
        <f t="shared" si="0"/>
        <v>128605</v>
      </c>
      <c r="D13" s="69">
        <f t="shared" ref="D13:D30" si="3">+B13*15%</f>
        <v>22695</v>
      </c>
      <c r="E13" s="69">
        <v>4500</v>
      </c>
      <c r="F13" s="69">
        <f>+E13+D13</f>
        <v>27195</v>
      </c>
    </row>
    <row r="14" spans="1:11" x14ac:dyDescent="0.25">
      <c r="A14" s="65" t="s">
        <v>105</v>
      </c>
      <c r="B14" s="69">
        <v>193300</v>
      </c>
      <c r="C14" s="69">
        <f t="shared" si="0"/>
        <v>164305</v>
      </c>
      <c r="D14" s="69">
        <f t="shared" si="3"/>
        <v>28995</v>
      </c>
      <c r="E14" s="69">
        <v>4500</v>
      </c>
      <c r="F14" s="69">
        <f t="shared" ref="F14:F30" si="4">+E14+D14</f>
        <v>33495</v>
      </c>
    </row>
    <row r="15" spans="1:11" x14ac:dyDescent="0.25">
      <c r="A15" s="65" t="s">
        <v>106</v>
      </c>
      <c r="B15" s="69">
        <v>187900</v>
      </c>
      <c r="C15" s="69">
        <f t="shared" si="0"/>
        <v>159715</v>
      </c>
      <c r="D15" s="69">
        <f t="shared" si="3"/>
        <v>28185</v>
      </c>
      <c r="E15" s="69">
        <v>4500</v>
      </c>
      <c r="F15" s="69">
        <f t="shared" si="4"/>
        <v>32685</v>
      </c>
    </row>
    <row r="16" spans="1:11" x14ac:dyDescent="0.25">
      <c r="A16" s="65" t="s">
        <v>107</v>
      </c>
      <c r="B16" s="69">
        <v>195400</v>
      </c>
      <c r="C16" s="69">
        <f t="shared" si="0"/>
        <v>166090</v>
      </c>
      <c r="D16" s="69">
        <f t="shared" si="3"/>
        <v>29310</v>
      </c>
      <c r="E16" s="69">
        <v>4500</v>
      </c>
      <c r="F16" s="69">
        <f t="shared" si="4"/>
        <v>33810</v>
      </c>
    </row>
    <row r="17" spans="1:6" x14ac:dyDescent="0.25">
      <c r="A17" s="65" t="s">
        <v>131</v>
      </c>
      <c r="B17" s="69">
        <v>216600</v>
      </c>
      <c r="C17" s="69">
        <f t="shared" si="0"/>
        <v>184110</v>
      </c>
      <c r="D17" s="69">
        <f t="shared" si="3"/>
        <v>32490</v>
      </c>
      <c r="E17" s="69">
        <v>4500</v>
      </c>
      <c r="F17" s="69">
        <f t="shared" si="4"/>
        <v>36990</v>
      </c>
    </row>
    <row r="18" spans="1:6" x14ac:dyDescent="0.25">
      <c r="A18" s="65" t="s">
        <v>108</v>
      </c>
      <c r="B18" s="69">
        <v>177500</v>
      </c>
      <c r="C18" s="69">
        <f t="shared" si="0"/>
        <v>150875</v>
      </c>
      <c r="D18" s="69">
        <f t="shared" si="3"/>
        <v>26625</v>
      </c>
      <c r="E18" s="69">
        <v>4500</v>
      </c>
      <c r="F18" s="69">
        <f t="shared" si="4"/>
        <v>31125</v>
      </c>
    </row>
    <row r="19" spans="1:6" x14ac:dyDescent="0.25">
      <c r="A19" s="65" t="s">
        <v>109</v>
      </c>
      <c r="B19" s="69">
        <v>161600</v>
      </c>
      <c r="C19" s="69">
        <f t="shared" si="0"/>
        <v>137360</v>
      </c>
      <c r="D19" s="69">
        <f t="shared" si="3"/>
        <v>24240</v>
      </c>
      <c r="E19" s="69">
        <v>4500</v>
      </c>
      <c r="F19" s="69">
        <f t="shared" si="4"/>
        <v>28740</v>
      </c>
    </row>
    <row r="20" spans="1:6" x14ac:dyDescent="0.25">
      <c r="A20" s="65" t="s">
        <v>137</v>
      </c>
      <c r="B20" s="69">
        <v>192400</v>
      </c>
      <c r="C20" s="69">
        <f t="shared" si="0"/>
        <v>163540</v>
      </c>
      <c r="D20" s="69">
        <f t="shared" si="3"/>
        <v>28860</v>
      </c>
      <c r="E20" s="69">
        <v>4500</v>
      </c>
      <c r="F20" s="69">
        <f t="shared" si="4"/>
        <v>33360</v>
      </c>
    </row>
    <row r="21" spans="1:6" x14ac:dyDescent="0.25">
      <c r="A21" s="65" t="s">
        <v>110</v>
      </c>
      <c r="B21" s="69">
        <v>219300</v>
      </c>
      <c r="C21" s="69">
        <f t="shared" si="0"/>
        <v>186405</v>
      </c>
      <c r="D21" s="69">
        <f t="shared" si="3"/>
        <v>32895</v>
      </c>
      <c r="E21" s="69">
        <v>4500</v>
      </c>
      <c r="F21" s="69">
        <f t="shared" si="4"/>
        <v>37395</v>
      </c>
    </row>
    <row r="22" spans="1:6" x14ac:dyDescent="0.25">
      <c r="A22" s="65" t="s">
        <v>90</v>
      </c>
      <c r="B22" s="69">
        <v>166900</v>
      </c>
      <c r="C22" s="69">
        <f t="shared" si="0"/>
        <v>141865</v>
      </c>
      <c r="D22" s="69">
        <f t="shared" si="3"/>
        <v>25035</v>
      </c>
      <c r="E22" s="69">
        <v>4500</v>
      </c>
      <c r="F22" s="69">
        <f t="shared" si="4"/>
        <v>29535</v>
      </c>
    </row>
    <row r="23" spans="1:6" x14ac:dyDescent="0.25">
      <c r="A23" s="65" t="s">
        <v>111</v>
      </c>
      <c r="B23" s="69">
        <v>240300</v>
      </c>
      <c r="C23" s="69">
        <f t="shared" si="0"/>
        <v>204255</v>
      </c>
      <c r="D23" s="69">
        <f t="shared" si="3"/>
        <v>36045</v>
      </c>
      <c r="E23" s="69">
        <v>4500</v>
      </c>
      <c r="F23" s="69">
        <f t="shared" si="4"/>
        <v>40545</v>
      </c>
    </row>
    <row r="24" spans="1:6" x14ac:dyDescent="0.25">
      <c r="A24" s="65" t="s">
        <v>112</v>
      </c>
      <c r="B24" s="69">
        <v>191900</v>
      </c>
      <c r="C24" s="69">
        <f t="shared" si="0"/>
        <v>163115</v>
      </c>
      <c r="D24" s="69">
        <f t="shared" si="3"/>
        <v>28785</v>
      </c>
      <c r="E24" s="69">
        <v>4500</v>
      </c>
      <c r="F24" s="69">
        <f t="shared" si="4"/>
        <v>33285</v>
      </c>
    </row>
    <row r="25" spans="1:6" x14ac:dyDescent="0.25">
      <c r="A25" s="65" t="s">
        <v>132</v>
      </c>
      <c r="B25" s="69">
        <v>156900</v>
      </c>
      <c r="C25" s="69">
        <f t="shared" si="0"/>
        <v>133365</v>
      </c>
      <c r="D25" s="69">
        <f t="shared" si="3"/>
        <v>23535</v>
      </c>
      <c r="E25" s="69">
        <v>4500</v>
      </c>
      <c r="F25" s="69">
        <f t="shared" si="4"/>
        <v>28035</v>
      </c>
    </row>
    <row r="26" spans="1:6" x14ac:dyDescent="0.25">
      <c r="A26" s="65" t="s">
        <v>138</v>
      </c>
      <c r="B26" s="69">
        <v>195400</v>
      </c>
      <c r="C26" s="69">
        <f t="shared" si="0"/>
        <v>166090</v>
      </c>
      <c r="D26" s="69">
        <f t="shared" si="3"/>
        <v>29310</v>
      </c>
      <c r="E26" s="69">
        <v>4500</v>
      </c>
      <c r="F26" s="69">
        <f t="shared" si="4"/>
        <v>33810</v>
      </c>
    </row>
    <row r="27" spans="1:6" x14ac:dyDescent="0.25">
      <c r="A27" s="65" t="s">
        <v>139</v>
      </c>
      <c r="B27" s="69">
        <v>195400</v>
      </c>
      <c r="C27" s="69">
        <f t="shared" si="0"/>
        <v>166090</v>
      </c>
      <c r="D27" s="69">
        <f t="shared" si="3"/>
        <v>29310</v>
      </c>
      <c r="E27" s="69">
        <v>4500</v>
      </c>
      <c r="F27" s="69">
        <f t="shared" si="4"/>
        <v>33810</v>
      </c>
    </row>
    <row r="28" spans="1:6" x14ac:dyDescent="0.25">
      <c r="A28" s="65" t="s">
        <v>140</v>
      </c>
      <c r="B28" s="69">
        <v>191900</v>
      </c>
      <c r="C28" s="69">
        <f t="shared" si="0"/>
        <v>163115</v>
      </c>
      <c r="D28" s="69">
        <f t="shared" si="3"/>
        <v>28785</v>
      </c>
      <c r="E28" s="69">
        <v>4500</v>
      </c>
      <c r="F28" s="69">
        <f t="shared" si="4"/>
        <v>33285</v>
      </c>
    </row>
    <row r="29" spans="1:6" x14ac:dyDescent="0.25">
      <c r="A29" s="65" t="s">
        <v>141</v>
      </c>
      <c r="B29" s="69">
        <v>195400</v>
      </c>
      <c r="C29" s="69">
        <f t="shared" si="0"/>
        <v>166090</v>
      </c>
      <c r="D29" s="69">
        <f t="shared" si="3"/>
        <v>29310</v>
      </c>
      <c r="E29" s="69">
        <v>4500</v>
      </c>
      <c r="F29" s="69">
        <f t="shared" si="4"/>
        <v>33810</v>
      </c>
    </row>
    <row r="30" spans="1:6" x14ac:dyDescent="0.25">
      <c r="A30" s="65" t="s">
        <v>113</v>
      </c>
      <c r="B30" s="69">
        <v>170300</v>
      </c>
      <c r="C30" s="69">
        <f t="shared" si="0"/>
        <v>144755</v>
      </c>
      <c r="D30" s="69">
        <f t="shared" si="3"/>
        <v>25545</v>
      </c>
      <c r="E30" s="69">
        <v>4500</v>
      </c>
      <c r="F30" s="69">
        <f t="shared" si="4"/>
        <v>30045</v>
      </c>
    </row>
    <row r="31" spans="1:6" ht="58.5" customHeight="1" x14ac:dyDescent="0.35">
      <c r="A31" s="73" t="s">
        <v>151</v>
      </c>
      <c r="B31" s="72" t="s">
        <v>180</v>
      </c>
      <c r="C31" s="72" t="s">
        <v>121</v>
      </c>
      <c r="D31" s="72" t="s">
        <v>122</v>
      </c>
      <c r="E31" s="72" t="s">
        <v>152</v>
      </c>
      <c r="F31" s="79" t="s">
        <v>179</v>
      </c>
    </row>
    <row r="32" spans="1:6" ht="27.75" customHeight="1" x14ac:dyDescent="0.3">
      <c r="A32" s="65"/>
      <c r="B32" s="69"/>
      <c r="C32" s="68">
        <v>0.65</v>
      </c>
      <c r="D32" s="68">
        <v>0.35</v>
      </c>
      <c r="E32" s="66"/>
      <c r="F32" s="66"/>
    </row>
    <row r="33" spans="1:6" x14ac:dyDescent="0.25">
      <c r="A33" s="65" t="s">
        <v>117</v>
      </c>
      <c r="B33" s="69">
        <v>158300</v>
      </c>
      <c r="C33" s="69">
        <f>+B33*0.65</f>
        <v>102895</v>
      </c>
      <c r="D33" s="69">
        <f>+B33*0.25</f>
        <v>39575</v>
      </c>
      <c r="E33" s="69">
        <v>4500</v>
      </c>
      <c r="F33" s="69">
        <f>+E33+D33</f>
        <v>44075</v>
      </c>
    </row>
    <row r="34" spans="1:6" x14ac:dyDescent="0.25">
      <c r="A34" s="65" t="s">
        <v>118</v>
      </c>
      <c r="B34" s="69">
        <v>158300</v>
      </c>
      <c r="C34" s="69">
        <f>+B34*0.65</f>
        <v>102895</v>
      </c>
      <c r="D34" s="69">
        <f>+B34*0.25</f>
        <v>39575</v>
      </c>
      <c r="E34" s="69">
        <v>4500</v>
      </c>
      <c r="F34" s="69">
        <f>+E34+D34</f>
        <v>44075</v>
      </c>
    </row>
    <row r="35" spans="1:6" x14ac:dyDescent="0.25">
      <c r="A35" s="65" t="s">
        <v>119</v>
      </c>
      <c r="B35" s="69">
        <v>158300</v>
      </c>
      <c r="C35" s="69">
        <f>+B35*0.65</f>
        <v>102895</v>
      </c>
      <c r="D35" s="69">
        <f>+B35*0.25</f>
        <v>39575</v>
      </c>
      <c r="E35" s="69">
        <v>4500</v>
      </c>
      <c r="F35" s="69">
        <f>+E35+D35</f>
        <v>44075</v>
      </c>
    </row>
    <row r="36" spans="1:6" x14ac:dyDescent="0.25">
      <c r="A36" s="65" t="s">
        <v>120</v>
      </c>
      <c r="B36" s="69">
        <v>232800</v>
      </c>
      <c r="C36" s="69">
        <f>+B36*0.65</f>
        <v>151320</v>
      </c>
      <c r="D36" s="69">
        <f>+B36*0.25</f>
        <v>58200</v>
      </c>
      <c r="E36" s="69">
        <v>4500</v>
      </c>
      <c r="F36" s="69">
        <f>+E36+D36</f>
        <v>62700</v>
      </c>
    </row>
    <row r="39" spans="1:6" x14ac:dyDescent="0.25">
      <c r="B39" s="19"/>
      <c r="C39" s="19"/>
    </row>
  </sheetData>
  <hyperlinks>
    <hyperlink ref="G3" r:id="rId1" xr:uid="{C09D4C42-866E-4F9B-A497-FDD3AED4C20F}"/>
  </hyperlinks>
  <pageMargins left="0.7" right="0.7" top="0.75" bottom="0.75" header="0.3" footer="0.3"/>
  <pageSetup paperSize="9" orientation="portrait"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ce6fed-6e39-421d-8982-abb02981be94"/>
    <lcf76f155ced4ddcb4097134ff3c332f xmlns="47124444-c89a-4bef-9d1e-c21be1004b3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7B1E0D1B66DE94DB2CE93C404CB69E1" ma:contentTypeVersion="18" ma:contentTypeDescription="Create a new document." ma:contentTypeScope="" ma:versionID="467acf5c2b895a15a2a759984fc30e96">
  <xsd:schema xmlns:xsd="http://www.w3.org/2001/XMLSchema" xmlns:xs="http://www.w3.org/2001/XMLSchema" xmlns:p="http://schemas.microsoft.com/office/2006/metadata/properties" xmlns:ns2="47124444-c89a-4bef-9d1e-c21be1004b3a" xmlns:ns3="83ce6fed-6e39-421d-8982-abb02981be94" targetNamespace="http://schemas.microsoft.com/office/2006/metadata/properties" ma:root="true" ma:fieldsID="53f446766212db966a8d4b2730fcf904" ns2:_="" ns3:_="">
    <xsd:import namespace="47124444-c89a-4bef-9d1e-c21be1004b3a"/>
    <xsd:import namespace="83ce6fed-6e39-421d-8982-abb02981be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124444-c89a-4bef-9d1e-c21be1004b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27693bf-43f0-4496-9cc0-7f5e3d824a49"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ce6fed-6e39-421d-8982-abb02981be9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20c08d3-8599-45ee-a52d-fe24c185c909}" ma:internalName="TaxCatchAll" ma:showField="CatchAllData" ma:web="83ce6fed-6e39-421d-8982-abb02981be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8C05FF-0FE0-4DBD-98AC-086C337960E3}">
  <ds:schemaRefs>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83ce6fed-6e39-421d-8982-abb02981be94"/>
    <ds:schemaRef ds:uri="47124444-c89a-4bef-9d1e-c21be1004b3a"/>
    <ds:schemaRef ds:uri="http://purl.org/dc/dcmitype/"/>
  </ds:schemaRefs>
</ds:datastoreItem>
</file>

<file path=customXml/itemProps2.xml><?xml version="1.0" encoding="utf-8"?>
<ds:datastoreItem xmlns:ds="http://schemas.openxmlformats.org/officeDocument/2006/customXml" ds:itemID="{5800A4CB-FEF1-42BD-AB65-D2162D4D1380}">
  <ds:schemaRefs>
    <ds:schemaRef ds:uri="http://schemas.microsoft.com/sharepoint/v3/contenttype/forms"/>
  </ds:schemaRefs>
</ds:datastoreItem>
</file>

<file path=customXml/itemProps3.xml><?xml version="1.0" encoding="utf-8"?>
<ds:datastoreItem xmlns:ds="http://schemas.openxmlformats.org/officeDocument/2006/customXml" ds:itemID="{2CC92014-7352-41A9-913C-4A61699E9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124444-c89a-4bef-9d1e-c21be1004b3a"/>
    <ds:schemaRef ds:uri="83ce6fed-6e39-421d-8982-abb02981be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Budsjett skole og tilleggsv.</vt:lpstr>
      <vt:lpstr>Regneeksempler grunnskole</vt:lpstr>
      <vt:lpstr>Regneeksempler vgs</vt:lpstr>
      <vt:lpstr>Regneeksempel kap 6A</vt:lpstr>
      <vt:lpstr>Skolepenger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Budsjettmal for privatskoler 2010</dc:title>
  <dc:creator>Trine Ytre-Arna</dc:creator>
  <cp:lastModifiedBy>Trine Ytre-Arna</cp:lastModifiedBy>
  <cp:lastPrinted>2014-03-02T19:06:14Z</cp:lastPrinted>
  <dcterms:created xsi:type="dcterms:W3CDTF">2005-02-15T21:05:23Z</dcterms:created>
  <dcterms:modified xsi:type="dcterms:W3CDTF">2025-01-31T13:14:31Z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0x01010067B1E0D1B66DE94DB2CE93C404CB69E1</vt:lpwstr>
  </property>
</Properties>
</file>